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Publication\Annual publication 2014-15\Finance data\"/>
    </mc:Choice>
  </mc:AlternateContent>
  <bookViews>
    <workbookView xWindow="360" yWindow="90" windowWidth="14355" windowHeight="4680"/>
  </bookViews>
  <sheets>
    <sheet name="Sheet1" sheetId="1" r:id="rId1"/>
    <sheet name="Sheet2" sheetId="2" r:id="rId2"/>
  </sheets>
  <calcPr calcId="152511"/>
</workbook>
</file>

<file path=xl/calcChain.xml><?xml version="1.0" encoding="utf-8"?>
<calcChain xmlns="http://schemas.openxmlformats.org/spreadsheetml/2006/main">
  <c r="N11" i="2" l="1"/>
  <c r="N7" i="2"/>
  <c r="N3" i="2"/>
  <c r="N22" i="1"/>
  <c r="N37" i="1"/>
  <c r="N9" i="1"/>
  <c r="N33" i="1"/>
  <c r="N14" i="1"/>
  <c r="N55" i="1"/>
  <c r="N5" i="1"/>
  <c r="N72" i="1"/>
  <c r="N62" i="1"/>
  <c r="N8" i="1"/>
  <c r="N27" i="1"/>
  <c r="A54" i="1" l="1"/>
  <c r="A8" i="1"/>
</calcChain>
</file>

<file path=xl/sharedStrings.xml><?xml version="1.0" encoding="utf-8"?>
<sst xmlns="http://schemas.openxmlformats.org/spreadsheetml/2006/main" count="916" uniqueCount="340">
  <si>
    <t>MP Name</t>
  </si>
  <si>
    <t>Constituency</t>
  </si>
  <si>
    <t>Property postcode</t>
  </si>
  <si>
    <t xml:space="preserve">1st surveyor name </t>
  </si>
  <si>
    <t>1st surveyor firm name</t>
  </si>
  <si>
    <t xml:space="preserve">2nd surveyor name </t>
  </si>
  <si>
    <t xml:space="preserve">2nd surveyor firm name </t>
  </si>
  <si>
    <t>Solicitor involved in Sale</t>
  </si>
  <si>
    <t>Start date of claims</t>
  </si>
  <si>
    <t>End date of claims</t>
  </si>
  <si>
    <t>David Anderson</t>
  </si>
  <si>
    <t>Blaydon BC</t>
  </si>
  <si>
    <t>SW12</t>
  </si>
  <si>
    <t>John R Card FRICS</t>
  </si>
  <si>
    <t>John Dean Surveying</t>
  </si>
  <si>
    <t xml:space="preserve">Property sold </t>
  </si>
  <si>
    <t>Thompsons Solicitors</t>
  </si>
  <si>
    <t>None</t>
  </si>
  <si>
    <t>N/A</t>
  </si>
  <si>
    <t>Henry Bellingham</t>
  </si>
  <si>
    <t>North West Norfolk CC</t>
  </si>
  <si>
    <t>SW8</t>
  </si>
  <si>
    <t>Michael Roberts BSc FRICS</t>
  </si>
  <si>
    <t>Michael Roberts Ltd</t>
  </si>
  <si>
    <t>A W Bishop FRICS &amp; J W Scarratt MA MSc MRICS</t>
  </si>
  <si>
    <t>Bishop Beamish Ltd</t>
  </si>
  <si>
    <t>Hazel Blears</t>
  </si>
  <si>
    <t>Salford and Eccles BC</t>
  </si>
  <si>
    <t>EC1</t>
  </si>
  <si>
    <t>R Arnold FRICS</t>
  </si>
  <si>
    <t>The Bowen Partnership</t>
  </si>
  <si>
    <t xml:space="preserve">
Kieran Clarke Green Solicitors, 
</t>
  </si>
  <si>
    <t>Kevin Brennan</t>
  </si>
  <si>
    <t>Cardiff West BC</t>
  </si>
  <si>
    <t>SW1</t>
  </si>
  <si>
    <t>Not required</t>
  </si>
  <si>
    <t>IPSA verified sale price</t>
  </si>
  <si>
    <t>Malcolm Bruce</t>
  </si>
  <si>
    <t>Gordon CC</t>
  </si>
  <si>
    <t>SE17</t>
  </si>
  <si>
    <t>Lyndales</t>
  </si>
  <si>
    <t>Leigh CC</t>
  </si>
  <si>
    <t>SE11</t>
  </si>
  <si>
    <t>K A Coffey FRICS</t>
  </si>
  <si>
    <t>Frederick Holt &amp; Company</t>
  </si>
  <si>
    <t>Miles L Strong BSc (Hons) MRICS FNAEA</t>
  </si>
  <si>
    <t>Team Survey Ltd</t>
  </si>
  <si>
    <t>Lorely Burt</t>
  </si>
  <si>
    <t>Solihull BC</t>
  </si>
  <si>
    <t xml:space="preserve"> SW1</t>
  </si>
  <si>
    <t>Robert Haigh BSc MSc MRICS</t>
  </si>
  <si>
    <t>Marsh &amp; Parsons</t>
  </si>
  <si>
    <t>Donn &amp; Co, Licensed Conveyancers</t>
  </si>
  <si>
    <t>Gregory Campbell</t>
  </si>
  <si>
    <t>East Londonderry</t>
  </si>
  <si>
    <t>James Milanovic BSc (Hons) MRICS</t>
  </si>
  <si>
    <t>Dunsin Surveyors</t>
  </si>
  <si>
    <t>David Chapman MRICS</t>
  </si>
  <si>
    <t xml:space="preserve">Colleys
</t>
  </si>
  <si>
    <t>Ronnie Campbell</t>
  </si>
  <si>
    <t>Blyth Valley BC</t>
  </si>
  <si>
    <t>S D Pratt MRICS</t>
  </si>
  <si>
    <t xml:space="preserve">Colleys Customer Service Unit 
</t>
  </si>
  <si>
    <t>Browell Smith &amp; Co Solicitors</t>
  </si>
  <si>
    <t>Rushcliffe CC</t>
  </si>
  <si>
    <t>N M A Lambarde-Scott FRICS MAE</t>
  </si>
  <si>
    <t>Scott Davidson Ltd</t>
  </si>
  <si>
    <t>Sheffield, Hallam CC</t>
  </si>
  <si>
    <t>S11</t>
  </si>
  <si>
    <t>A M Smedley BSc MRICS</t>
  </si>
  <si>
    <t>Blundells</t>
  </si>
  <si>
    <t>Taylor &amp; Emmet LLP</t>
  </si>
  <si>
    <t>Michael Connarty</t>
  </si>
  <si>
    <t>Linlithgow and East Falkirk CC</t>
  </si>
  <si>
    <t>C J Roberts MRICS</t>
  </si>
  <si>
    <t>Lamberts</t>
  </si>
  <si>
    <t>Robin Jones BSc MRICS</t>
  </si>
  <si>
    <t>Capital Chartered Ltd</t>
  </si>
  <si>
    <t>Mary Creagh</t>
  </si>
  <si>
    <t>Wakefield CC</t>
  </si>
  <si>
    <t>WF1</t>
  </si>
  <si>
    <t>David J Martindale MRICS</t>
  </si>
  <si>
    <t>FSL Residential</t>
  </si>
  <si>
    <t>K L Tinker-Smith BSc (Hons) MRICS</t>
  </si>
  <si>
    <t>Manning Stainton Surveyors Ltd</t>
  </si>
  <si>
    <t>Philip Davies</t>
  </si>
  <si>
    <t>Shipley CC</t>
  </si>
  <si>
    <t>SE1</t>
  </si>
  <si>
    <t>Lamberts Chartered Surveyors</t>
  </si>
  <si>
    <t>D G Parkin BSc FRICS</t>
  </si>
  <si>
    <t>John Denham</t>
  </si>
  <si>
    <t>Southampton, Itchen BC</t>
  </si>
  <si>
    <t xml:space="preserve"> N1</t>
  </si>
  <si>
    <t>Miles L Strong BSc (Hons)  MRICS FNAEA</t>
  </si>
  <si>
    <t>Nigel Dodds</t>
  </si>
  <si>
    <t>Belfast North</t>
  </si>
  <si>
    <t>MacCorkell Legal &amp; Commercial Ltd</t>
  </si>
  <si>
    <t>Jeffrey Donaldson</t>
  </si>
  <si>
    <t>Lagan Valley</t>
  </si>
  <si>
    <t>SE10</t>
  </si>
  <si>
    <t xml:space="preserve">Dunsin Surveyors </t>
  </si>
  <si>
    <t>Brian Donohoe</t>
  </si>
  <si>
    <t>Central Ayrshire CC</t>
  </si>
  <si>
    <t>Scott Davidson Chartered Surveyors</t>
  </si>
  <si>
    <t>Frank Doran</t>
  </si>
  <si>
    <t>Aberdeen North BC</t>
  </si>
  <si>
    <t>AB21</t>
  </si>
  <si>
    <t>Stuart Dunne BSc (Hons) MRICS</t>
  </si>
  <si>
    <t>J &amp; E Shepherd</t>
  </si>
  <si>
    <t>Baillies, Solicitors &amp; Estate Agents</t>
  </si>
  <si>
    <t>Alan Duncan</t>
  </si>
  <si>
    <t>Rutland and Melton CC</t>
  </si>
  <si>
    <t>LE15</t>
  </si>
  <si>
    <t>C G K Hutchinson MRICS</t>
  </si>
  <si>
    <t xml:space="preserve">Shouler &amp; Son 
</t>
  </si>
  <si>
    <t>Tobias Ellwood</t>
  </si>
  <si>
    <t>Bournemouth East BC</t>
  </si>
  <si>
    <t>BH8</t>
  </si>
  <si>
    <t>M Glazer MRICS MBEng</t>
  </si>
  <si>
    <t>Mark Glazer</t>
  </si>
  <si>
    <t>Natascha Engel</t>
  </si>
  <si>
    <t>North East Derbyshire CC</t>
  </si>
  <si>
    <t>S43</t>
  </si>
  <si>
    <t>DJ Tate MRICS</t>
  </si>
  <si>
    <t>Copelands</t>
  </si>
  <si>
    <t>N Gray-Cowley FRICS</t>
  </si>
  <si>
    <t>Nicholas &amp; Associates Ltd</t>
  </si>
  <si>
    <t>Liam Fox</t>
  </si>
  <si>
    <t>North Somerset CC</t>
  </si>
  <si>
    <t>Christopher Francis BSc (Hons) PG Dip MRICS</t>
  </si>
  <si>
    <t>Hywel Francis</t>
  </si>
  <si>
    <t>Aberavon CC</t>
  </si>
  <si>
    <t>Gerald F Brown BSc MRICS</t>
  </si>
  <si>
    <t>Tuckerman Residential Ltd</t>
  </si>
  <si>
    <t>Terry V Osborne FRICS</t>
  </si>
  <si>
    <t>David Gauke</t>
  </si>
  <si>
    <t>South West Hertfordshire CC</t>
  </si>
  <si>
    <t>Kingfields Solicitors</t>
  </si>
  <si>
    <t>Andrew George</t>
  </si>
  <si>
    <t>St Ives CC</t>
  </si>
  <si>
    <t>SE16</t>
  </si>
  <si>
    <t>Eileen Mason</t>
  </si>
  <si>
    <t>Helen Goodman</t>
  </si>
  <si>
    <t>Bishop Auckland CC</t>
  </si>
  <si>
    <t>DL12</t>
  </si>
  <si>
    <t>David Cooper MRICS</t>
  </si>
  <si>
    <t xml:space="preserve">GCS Chartered Surveyors 
</t>
  </si>
  <si>
    <t>Robert Goodwill</t>
  </si>
  <si>
    <t>Scarborough and Whitby CC</t>
  </si>
  <si>
    <t>S J Emerson BSc MRICS</t>
  </si>
  <si>
    <t>Emerson, Valuation and Survey</t>
  </si>
  <si>
    <t xml:space="preserve">Emerson, Valuation and Survey </t>
  </si>
  <si>
    <t>Peter Hain</t>
  </si>
  <si>
    <t>Neath CC</t>
  </si>
  <si>
    <t>SA10</t>
  </si>
  <si>
    <t>Ieuan Jones FRICS FCI.Arb</t>
  </si>
  <si>
    <t>e.surv Chartered Surveyors</t>
  </si>
  <si>
    <t>Ieuan Jones FRICS</t>
  </si>
  <si>
    <t xml:space="preserve">e.surv Chartered Surveyors, </t>
  </si>
  <si>
    <t>Philip Hammond</t>
  </si>
  <si>
    <t>Runnymede and Weybridge CC</t>
  </si>
  <si>
    <t>Dominic Henderson BSc (Hons) MRICS MFPWS</t>
  </si>
  <si>
    <t>Henderson &amp; Co</t>
  </si>
  <si>
    <t>David Hanson</t>
  </si>
  <si>
    <t>Delyn CC</t>
  </si>
  <si>
    <t>Aaron &amp; Partners LLP</t>
  </si>
  <si>
    <t>John Hayes</t>
  </si>
  <si>
    <t>South Holland and The Deepings CC</t>
  </si>
  <si>
    <t>T V Osborne FRICS</t>
  </si>
  <si>
    <t>Mark Hendrick</t>
  </si>
  <si>
    <t>Preston BC</t>
  </si>
  <si>
    <t>PR2</t>
  </si>
  <si>
    <t>John J Waddington MRICS</t>
  </si>
  <si>
    <t>Garside Waddingham</t>
  </si>
  <si>
    <t>Mark Hoban</t>
  </si>
  <si>
    <t>Fareham CC</t>
  </si>
  <si>
    <t>Stevens &amp; Bolton LLP</t>
  </si>
  <si>
    <t>Stewart Hosie</t>
  </si>
  <si>
    <t>Dundee East BC</t>
  </si>
  <si>
    <t>NW6</t>
  </si>
  <si>
    <t xml:space="preserve">Russell Vroobel, Vroobel Kaye, </t>
  </si>
  <si>
    <t>Stewart Jackson</t>
  </si>
  <si>
    <t>Peterborough BC</t>
  </si>
  <si>
    <t>PE1</t>
  </si>
  <si>
    <t>Langford B Smith FRICS</t>
  </si>
  <si>
    <t>Langford B Smith</t>
  </si>
  <si>
    <t>David Jones</t>
  </si>
  <si>
    <t>Clwyd West CC</t>
  </si>
  <si>
    <t>Andrew J Holmes BSc (Hons) MRICS FNARA &amp; Alistair R White BSc (Hons)</t>
  </si>
  <si>
    <t>Scanlans, Consulting Surveyors LLP</t>
  </si>
  <si>
    <t>David Jones (Solicitors) Ltd</t>
  </si>
  <si>
    <t>Elfyn Llwyd</t>
  </si>
  <si>
    <t>Dwyfor Meirionnydd CC</t>
  </si>
  <si>
    <t>SE5</t>
  </si>
  <si>
    <t>Len Stow FRICS</t>
  </si>
  <si>
    <t>Personal Touch Surveyors</t>
  </si>
  <si>
    <t>Anne Main</t>
  </si>
  <si>
    <t>St Albans CC</t>
  </si>
  <si>
    <t>AL1</t>
  </si>
  <si>
    <t>Hugh Greenhouse FRICS</t>
  </si>
  <si>
    <t xml:space="preserve">Hugh Greenhouse FRICS, Chartered Surveyor </t>
  </si>
  <si>
    <t>Neves Solicitors</t>
  </si>
  <si>
    <t>William McCrea</t>
  </si>
  <si>
    <t>South Antrim</t>
  </si>
  <si>
    <t xml:space="preserve">SE11 </t>
  </si>
  <si>
    <t>Anthony Gold Solicitors</t>
  </si>
  <si>
    <t>Pat McFadden</t>
  </si>
  <si>
    <t>Wolverhampton South East BC</t>
  </si>
  <si>
    <t>WV1</t>
  </si>
  <si>
    <t>K Stuart Swash FRICS IRRV</t>
  </si>
  <si>
    <t>K Stuart Swash</t>
  </si>
  <si>
    <t>Michael Meacher</t>
  </si>
  <si>
    <t>Oldham West and Royton BC</t>
  </si>
  <si>
    <t>OL1</t>
  </si>
  <si>
    <t>Garry Hallas BSc FRICS</t>
  </si>
  <si>
    <t>GHCS, Chartered Surveyors</t>
  </si>
  <si>
    <t>Alan Kirkham MRICS</t>
  </si>
  <si>
    <t>Alan Kirkham</t>
  </si>
  <si>
    <t>David Miliband</t>
  </si>
  <si>
    <t>South Shields BC</t>
  </si>
  <si>
    <t>NE34</t>
  </si>
  <si>
    <t>Andrew McLean MRICS</t>
  </si>
  <si>
    <t xml:space="preserve">Andrew McLean </t>
  </si>
  <si>
    <t>Andrew Mitchell</t>
  </si>
  <si>
    <t>Sutton Coldfield BC</t>
  </si>
  <si>
    <t>B73</t>
  </si>
  <si>
    <t>Richard B Hayward MRICS</t>
  </si>
  <si>
    <t>Green &amp; Co</t>
  </si>
  <si>
    <t>Sean Shiels MRICS</t>
  </si>
  <si>
    <t>Austin Mitchell</t>
  </si>
  <si>
    <t>Great Grimsby BC</t>
  </si>
  <si>
    <t>Charlie Coombs MRICS</t>
  </si>
  <si>
    <t xml:space="preserve">Douglas &amp; Gordon 
</t>
  </si>
  <si>
    <t>GW Jones FRICS</t>
  </si>
  <si>
    <t xml:space="preserve">Jones Granville
</t>
  </si>
  <si>
    <t>Paul Murphy</t>
  </si>
  <si>
    <t>Torfaen CC</t>
  </si>
  <si>
    <t>Miles Strong MRICS FNAEA</t>
  </si>
  <si>
    <t>Stephen O'Brien</t>
  </si>
  <si>
    <t>Eddisbury CC</t>
  </si>
  <si>
    <t>James Paice</t>
  </si>
  <si>
    <t>South East Cambridgeshire CC</t>
  </si>
  <si>
    <t>Kerran Coffey FRICS</t>
  </si>
  <si>
    <t>Owen Paterson</t>
  </si>
  <si>
    <t>North Shropshire CC</t>
  </si>
  <si>
    <t>Alan Jackson BSc MRICS MBEng</t>
  </si>
  <si>
    <t>Jackson Lee &amp; Co Ltd</t>
  </si>
  <si>
    <t>Alan Jackson Building Surveyors Ltd</t>
  </si>
  <si>
    <t>Jamie Reed</t>
  </si>
  <si>
    <t>Copeland CC</t>
  </si>
  <si>
    <t>N1</t>
  </si>
  <si>
    <t>G J Edgar MRICS</t>
  </si>
  <si>
    <t>E Surveyors</t>
  </si>
  <si>
    <t>H F T Gough &amp; Co</t>
  </si>
  <si>
    <t>Linda Riordan</t>
  </si>
  <si>
    <t>Halifax BC</t>
  </si>
  <si>
    <t>J M Clayden FRICS</t>
  </si>
  <si>
    <t>Banbridge Estates Ltd</t>
  </si>
  <si>
    <t>Darryl Henson MRICS</t>
  </si>
  <si>
    <t>Henson Associates Ltd</t>
  </si>
  <si>
    <t>Angus Robertson</t>
  </si>
  <si>
    <t>Moray CC</t>
  </si>
  <si>
    <t>Laurence Robertson</t>
  </si>
  <si>
    <t>Tewkesbury CC</t>
  </si>
  <si>
    <t>GL20</t>
  </si>
  <si>
    <t>Engall Castle Commercial</t>
  </si>
  <si>
    <t xml:space="preserve">John Millichap Commercial
</t>
  </si>
  <si>
    <t>Dan Rogerson</t>
  </si>
  <si>
    <t>North Cornwall CC</t>
  </si>
  <si>
    <t>E14</t>
  </si>
  <si>
    <t>G &amp; I Chisholm</t>
  </si>
  <si>
    <t>Alison Seabeck</t>
  </si>
  <si>
    <t>Plymouth, Moor View BC</t>
  </si>
  <si>
    <t>PL5</t>
  </si>
  <si>
    <t>David A Monk MRICS</t>
  </si>
  <si>
    <t xml:space="preserve">Monk &amp; Partners 
</t>
  </si>
  <si>
    <t>Jim Sheridan</t>
  </si>
  <si>
    <t>Paisley and Renfrewshire North CC</t>
  </si>
  <si>
    <t>James Gubbins MRICS FARLA</t>
  </si>
  <si>
    <t>Dauntons</t>
  </si>
  <si>
    <t>Jeffrey R Clarke BSc (Hons) MRICS</t>
  </si>
  <si>
    <t>Mann Smith &amp; Partners</t>
  </si>
  <si>
    <t>David Simpson</t>
  </si>
  <si>
    <t>Upper Bann</t>
  </si>
  <si>
    <t>Peter Mantell, Anthony Gold Solicitors</t>
  </si>
  <si>
    <t>Marsha Singh</t>
  </si>
  <si>
    <t>Bradford West BC</t>
  </si>
  <si>
    <t>NMA Lambarde-Scott FRICS MAE</t>
  </si>
  <si>
    <t>Scott Davidson</t>
  </si>
  <si>
    <t>Andrew Smith</t>
  </si>
  <si>
    <t>Oxford East BC</t>
  </si>
  <si>
    <t>Angela Smith</t>
  </si>
  <si>
    <t>Penistone and Stocksbridge CC</t>
  </si>
  <si>
    <t>Peter Soulsby</t>
  </si>
  <si>
    <t>Leicester South BC</t>
  </si>
  <si>
    <t>Edward Vaizey</t>
  </si>
  <si>
    <t>Wantage CC</t>
  </si>
  <si>
    <t>OX12</t>
  </si>
  <si>
    <t>H A B Smith MRICS</t>
  </si>
  <si>
    <t>Hugh Smith &amp; Associates Ltd</t>
  </si>
  <si>
    <t>Ben Wallace</t>
  </si>
  <si>
    <t>Wyre and Preston North CC</t>
  </si>
  <si>
    <t>SW11</t>
  </si>
  <si>
    <t>Mark R Williams BSc FRICS</t>
  </si>
  <si>
    <t xml:space="preserve">Taylor Williams Daley Partnership </t>
  </si>
  <si>
    <t>Steve Webb</t>
  </si>
  <si>
    <t>Thornbury and Yate CC</t>
  </si>
  <si>
    <t>Miles L Strong BSC (Hons) MBA MRICS</t>
  </si>
  <si>
    <t>Alan Whitehead</t>
  </si>
  <si>
    <t>Southampton, Test BC</t>
  </si>
  <si>
    <t>SW9</t>
  </si>
  <si>
    <t>M Williams MRIC</t>
  </si>
  <si>
    <t xml:space="preserve">Haywards Surveyors and Valuers
</t>
  </si>
  <si>
    <t>Simmonds Solicitors</t>
  </si>
  <si>
    <t>John Whittingdale</t>
  </si>
  <si>
    <t>Maldon CC</t>
  </si>
  <si>
    <t>David Willetts</t>
  </si>
  <si>
    <t>Havant BC</t>
  </si>
  <si>
    <t>W12</t>
  </si>
  <si>
    <t>Roger Doncom BSc MRICS MEWI</t>
  </si>
  <si>
    <t>Hywel Williams</t>
  </si>
  <si>
    <t>Arfon CC</t>
  </si>
  <si>
    <t xml:space="preserve">SE1 </t>
  </si>
  <si>
    <t>D. Ellis-Davies, Ellis Davies and co</t>
  </si>
  <si>
    <t>Sammy Wilson</t>
  </si>
  <si>
    <t xml:space="preserve">East Antrim </t>
  </si>
  <si>
    <t>Tim Yeo</t>
  </si>
  <si>
    <t>South Suffolk CC</t>
  </si>
  <si>
    <t>Ed Lake MRICS</t>
  </si>
  <si>
    <t>Douglas &amp; Gordon Ltd</t>
  </si>
  <si>
    <t>Emily Summerfield MRICS</t>
  </si>
  <si>
    <t>George Young</t>
  </si>
  <si>
    <t>North West Hampshire CC</t>
  </si>
  <si>
    <t xml:space="preserve">Scott Davidson Chartered </t>
  </si>
  <si>
    <t>Kenneth Clarke</t>
  </si>
  <si>
    <t>Total amount of Capital Gains repayment initially owed to IPSA</t>
  </si>
  <si>
    <t>Target end date of repayment plan</t>
  </si>
  <si>
    <t>Total amount of mortgage interest payments claimed</t>
  </si>
  <si>
    <t>Total amount repaid to IPSA to 31/03/2015</t>
  </si>
  <si>
    <t>Amount owed to IPSA at 31/03/2015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</si>
</sst>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£&quot;* #,##0.00_-;\-&quot;£&quot;* #,##0.00_-;_-&quot;£&quot;* &quot;-&quot;??_-;_-@_-"/>
    <numFmt numFmtId="164" formatCode="&quot;£&quot;#,##0.00"/>
    <numFmt numFmtId="165" formatCode="&quot;£&quot;#,##0.00;[Red]&quot;£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165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4" fontId="0" fillId="0" borderId="0" xfId="1" applyFont="1" applyAlignment="1">
      <alignment horizontal="center" vertical="center" wrapText="1"/>
    </xf>
    <xf numFmtId="44" fontId="0" fillId="0" borderId="0" xfId="1" applyFont="1" applyFill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164" fontId="0" fillId="0" borderId="0" xfId="1" applyNumberFormat="1" applyFont="1" applyFill="1" applyBorder="1" applyAlignment="1">
      <alignment horizontal="center" vertical="center" wrapText="1"/>
    </xf>
    <xf numFmtId="17" fontId="0" fillId="0" borderId="0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horizontal="center" vertical="center" wrapText="1"/>
    </xf>
    <xf numFmtId="15" fontId="0" fillId="0" borderId="0" xfId="0" applyNumberFormat="1" applyFont="1" applyAlignment="1">
      <alignment horizontal="center" vertical="center" wrapText="1"/>
    </xf>
    <xf numFmtId="17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2" borderId="0" xfId="0" applyFont="1" applyFill="1" applyAlignment="1">
      <alignment horizontal="center" vertical="center" wrapText="1"/>
    </xf>
    <xf numFmtId="0" fontId="0" fillId="2" borderId="0" xfId="0" applyNumberFormat="1" applyFont="1" applyFill="1" applyAlignment="1">
      <alignment horizontal="center" vertical="center" wrapText="1"/>
    </xf>
    <xf numFmtId="164" fontId="0" fillId="2" borderId="0" xfId="1" applyNumberFormat="1" applyFont="1" applyFill="1" applyBorder="1" applyAlignment="1">
      <alignment horizontal="center" vertical="center" wrapText="1"/>
    </xf>
    <xf numFmtId="17" fontId="0" fillId="2" borderId="0" xfId="0" applyNumberFormat="1" applyFont="1" applyFill="1" applyBorder="1" applyAlignment="1">
      <alignment horizontal="center" vertical="center" wrapText="1"/>
    </xf>
    <xf numFmtId="164" fontId="0" fillId="2" borderId="0" xfId="0" applyNumberFormat="1" applyFont="1" applyFill="1" applyAlignment="1">
      <alignment horizontal="center" vertical="center" wrapText="1"/>
    </xf>
    <xf numFmtId="15" fontId="0" fillId="2" borderId="0" xfId="0" applyNumberFormat="1" applyFont="1" applyFill="1" applyAlignment="1">
      <alignment horizontal="center" vertical="center" wrapText="1"/>
    </xf>
    <xf numFmtId="44" fontId="3" fillId="2" borderId="0" xfId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ont="1" applyFill="1" applyAlignment="1">
      <alignment horizontal="center" vertical="center" wrapText="1"/>
    </xf>
    <xf numFmtId="15" fontId="0" fillId="0" borderId="0" xfId="0" applyNumberFormat="1" applyFont="1" applyFill="1" applyAlignment="1">
      <alignment horizontal="center" vertical="center" wrapText="1"/>
    </xf>
    <xf numFmtId="44" fontId="3" fillId="0" borderId="0" xfId="1" applyFont="1" applyFill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3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£&quot;#,##0.00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2" formatCode="mmm\-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2" formatCode="mmm\-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£&quot;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0" formatCode="General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0" formatCode="General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0" formatCode="General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£&quot;#,##0.00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2" formatCode="mmm\-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2" formatCode="mmm\-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£&quot;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0" formatCode="General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0" formatCode="General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0" formatCode="General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O72" totalsRowShown="0" headerRowDxfId="33" dataDxfId="32">
  <sortState ref="A2:O72">
    <sortCondition ref="A2:A72"/>
  </sortState>
  <tableColumns count="15">
    <tableColumn id="1" name="MP Name" dataDxfId="31"/>
    <tableColumn id="2" name="Constituency" dataDxfId="30"/>
    <tableColumn id="3" name="Property postcode" dataDxfId="29"/>
    <tableColumn id="4" name="1st surveyor name " dataDxfId="28"/>
    <tableColumn id="5" name="1st surveyor firm name" dataDxfId="27"/>
    <tableColumn id="6" name="2nd surveyor name " dataDxfId="26"/>
    <tableColumn id="7" name="2nd surveyor firm name " dataDxfId="25"/>
    <tableColumn id="8" name="Solicitor involved in Sale" dataDxfId="24"/>
    <tableColumn id="9" name="Total amount of mortgage interest payments claimed" dataDxfId="23" dataCellStyle="Currency"/>
    <tableColumn id="14" name="Start date of claims" dataDxfId="22" dataCellStyle="Currency"/>
    <tableColumn id="15" name="End date of claims" dataDxfId="21" dataCellStyle="Currency"/>
    <tableColumn id="10" name="Total amount of Capital Gains repayment initially owed to IPSA" dataDxfId="20" dataCellStyle="Currency"/>
    <tableColumn id="11" name="Total amount repaid to IPSA to 31/03/2015" dataDxfId="19" dataCellStyle="Currency"/>
    <tableColumn id="12" name="Amount owed to IPSA at 31/03/2015" dataDxfId="18" dataCellStyle="Currency"/>
    <tableColumn id="13" name="Target end date of repayment plan" dataDxfId="17" dataCellStyle="Currency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13" displayName="Table13" ref="A1:O13" totalsRowShown="0" headerRowDxfId="16" dataDxfId="15">
  <sortState ref="A2:O72">
    <sortCondition ref="A2:A72"/>
  </sortState>
  <tableColumns count="15">
    <tableColumn id="1" name="MP Name" dataDxfId="14"/>
    <tableColumn id="2" name="Constituency" dataDxfId="13"/>
    <tableColumn id="3" name="Property postcode" dataDxfId="12"/>
    <tableColumn id="4" name="1st surveyor name " dataDxfId="11"/>
    <tableColumn id="5" name="1st surveyor firm name" dataDxfId="10"/>
    <tableColumn id="6" name="2nd surveyor name " dataDxfId="9"/>
    <tableColumn id="7" name="2nd surveyor firm name " dataDxfId="8"/>
    <tableColumn id="8" name="Solicitor involved in Sale" dataDxfId="7"/>
    <tableColumn id="9" name="Total amount of mortgage interest payments claimed" dataDxfId="6" dataCellStyle="Currency"/>
    <tableColumn id="14" name="Start date of claims" dataDxfId="5" dataCellStyle="Currency"/>
    <tableColumn id="15" name="End date of claims" dataDxfId="4" dataCellStyle="Currency"/>
    <tableColumn id="10" name="Total amount of Capital Gains repayment initially owed to IPSA" dataDxfId="3" dataCellStyle="Currency"/>
    <tableColumn id="11" name="Total amount repaid to IPSA to 31/03/2015" dataDxfId="2" dataCellStyle="Currency"/>
    <tableColumn id="12" name="Amount owed to IPSA at 31/03/2015" dataDxfId="1" dataCellStyle="Currency"/>
    <tableColumn id="13" name="Target end date of repayment plan" dataDxfId="0" dataCellStyle="Currenc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2"/>
  <sheetViews>
    <sheetView tabSelected="1" workbookViewId="0">
      <pane xSplit="1" ySplit="1" topLeftCell="G5" activePane="bottomRight" state="frozen"/>
      <selection pane="topRight" activeCell="B1" sqref="B1"/>
      <selection pane="bottomLeft" activeCell="A2" sqref="A2"/>
      <selection pane="bottomRight" activeCell="M15" sqref="M15"/>
    </sheetView>
  </sheetViews>
  <sheetFormatPr defaultColWidth="14.85546875" defaultRowHeight="15" x14ac:dyDescent="0.25"/>
  <cols>
    <col min="1" max="1" width="18.85546875" style="2" bestFit="1" customWidth="1"/>
    <col min="2" max="2" width="26.85546875" style="2" bestFit="1" customWidth="1"/>
    <col min="3" max="3" width="16.7109375" style="2" bestFit="1" customWidth="1"/>
    <col min="4" max="4" width="57.5703125" style="2" bestFit="1" customWidth="1"/>
    <col min="5" max="5" width="34.140625" style="2" bestFit="1" customWidth="1"/>
    <col min="6" max="6" width="39.140625" style="2" bestFit="1" customWidth="1"/>
    <col min="7" max="7" width="27.140625" style="2" bestFit="1" customWidth="1"/>
    <col min="8" max="8" width="28.140625" style="2" bestFit="1" customWidth="1"/>
    <col min="9" max="9" width="28.140625" style="2" customWidth="1"/>
    <col min="10" max="10" width="17.5703125" style="2" bestFit="1" customWidth="1"/>
    <col min="11" max="11" width="17" style="2" bestFit="1" customWidth="1"/>
    <col min="12" max="12" width="20.85546875" style="4" customWidth="1"/>
    <col min="13" max="13" width="19.7109375" style="4" bestFit="1" customWidth="1"/>
    <col min="14" max="14" width="20.28515625" style="2" bestFit="1" customWidth="1"/>
    <col min="15" max="15" width="24.28515625" style="2" bestFit="1" customWidth="1"/>
    <col min="16" max="19" width="14.85546875" style="12"/>
    <col min="20" max="16384" width="14.85546875" style="2"/>
  </cols>
  <sheetData>
    <row r="1" spans="1:19" ht="60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1" t="s">
        <v>337</v>
      </c>
      <c r="J1" s="2" t="s">
        <v>8</v>
      </c>
      <c r="K1" s="2" t="s">
        <v>9</v>
      </c>
      <c r="L1" s="4" t="s">
        <v>335</v>
      </c>
      <c r="M1" s="4" t="s">
        <v>338</v>
      </c>
      <c r="N1" s="3" t="s">
        <v>339</v>
      </c>
      <c r="O1" s="3" t="s">
        <v>336</v>
      </c>
      <c r="P1" s="2"/>
      <c r="Q1" s="2"/>
      <c r="R1" s="2"/>
      <c r="S1" s="2"/>
    </row>
    <row r="2" spans="1:19" ht="90" customHeight="1" x14ac:dyDescent="0.25">
      <c r="A2" s="2" t="s">
        <v>110</v>
      </c>
      <c r="B2" s="6" t="s">
        <v>111</v>
      </c>
      <c r="C2" s="2" t="s">
        <v>112</v>
      </c>
      <c r="D2" s="6" t="s">
        <v>113</v>
      </c>
      <c r="E2" s="6" t="s">
        <v>114</v>
      </c>
      <c r="F2" s="6" t="s">
        <v>113</v>
      </c>
      <c r="G2" s="2" t="s">
        <v>114</v>
      </c>
      <c r="H2" s="2" t="s">
        <v>18</v>
      </c>
      <c r="I2" s="7">
        <v>18229.560000000001</v>
      </c>
      <c r="J2" s="8">
        <v>40299</v>
      </c>
      <c r="K2" s="8">
        <v>40969</v>
      </c>
      <c r="L2" s="4" t="s">
        <v>17</v>
      </c>
      <c r="M2" s="4" t="s">
        <v>18</v>
      </c>
      <c r="N2" s="9" t="s">
        <v>18</v>
      </c>
      <c r="O2" s="2" t="s">
        <v>18</v>
      </c>
      <c r="P2" s="2"/>
      <c r="Q2" s="2"/>
      <c r="R2" s="2"/>
      <c r="S2" s="2"/>
    </row>
    <row r="3" spans="1:19" ht="30" x14ac:dyDescent="0.25">
      <c r="A3" s="2" t="s">
        <v>308</v>
      </c>
      <c r="B3" s="6" t="s">
        <v>309</v>
      </c>
      <c r="C3" s="2" t="s">
        <v>310</v>
      </c>
      <c r="D3" s="6" t="s">
        <v>311</v>
      </c>
      <c r="E3" s="6" t="s">
        <v>312</v>
      </c>
      <c r="F3" s="2" t="s">
        <v>15</v>
      </c>
      <c r="G3" s="2" t="s">
        <v>15</v>
      </c>
      <c r="H3" s="2" t="s">
        <v>313</v>
      </c>
      <c r="I3" s="7">
        <v>4986.24</v>
      </c>
      <c r="J3" s="8">
        <v>40299</v>
      </c>
      <c r="K3" s="8">
        <v>41122</v>
      </c>
      <c r="L3" s="4">
        <v>3339.15</v>
      </c>
      <c r="M3" s="4">
        <v>3339.15</v>
      </c>
      <c r="N3" s="9">
        <v>0</v>
      </c>
      <c r="O3" s="2" t="s">
        <v>18</v>
      </c>
      <c r="P3" s="2"/>
      <c r="Q3" s="2"/>
      <c r="R3" s="2"/>
      <c r="S3" s="2"/>
    </row>
    <row r="4" spans="1:19" ht="30" x14ac:dyDescent="0.25">
      <c r="A4" s="2" t="s">
        <v>271</v>
      </c>
      <c r="B4" s="6" t="s">
        <v>272</v>
      </c>
      <c r="C4" s="2" t="s">
        <v>273</v>
      </c>
      <c r="D4" s="6" t="s">
        <v>274</v>
      </c>
      <c r="E4" s="6" t="s">
        <v>275</v>
      </c>
      <c r="F4" s="2" t="s">
        <v>274</v>
      </c>
      <c r="G4" s="2" t="s">
        <v>275</v>
      </c>
      <c r="H4" s="2" t="s">
        <v>18</v>
      </c>
      <c r="I4" s="7">
        <v>15627.22</v>
      </c>
      <c r="J4" s="8">
        <v>40299</v>
      </c>
      <c r="K4" s="8">
        <v>41091</v>
      </c>
      <c r="L4" s="4" t="s">
        <v>17</v>
      </c>
      <c r="M4" s="4" t="s">
        <v>18</v>
      </c>
      <c r="N4" s="9" t="s">
        <v>18</v>
      </c>
      <c r="O4" s="2" t="s">
        <v>18</v>
      </c>
      <c r="P4" s="2"/>
      <c r="Q4" s="2"/>
      <c r="R4" s="2"/>
      <c r="S4" s="2"/>
    </row>
    <row r="5" spans="1:19" s="20" customFormat="1" ht="30" x14ac:dyDescent="0.25">
      <c r="A5" s="20" t="s">
        <v>138</v>
      </c>
      <c r="B5" s="21" t="s">
        <v>139</v>
      </c>
      <c r="C5" s="20" t="s">
        <v>140</v>
      </c>
      <c r="D5" s="21" t="s">
        <v>57</v>
      </c>
      <c r="E5" s="21" t="s">
        <v>62</v>
      </c>
      <c r="F5" s="20" t="s">
        <v>15</v>
      </c>
      <c r="G5" s="20" t="s">
        <v>15</v>
      </c>
      <c r="H5" s="20" t="s">
        <v>141</v>
      </c>
      <c r="I5" s="7">
        <v>20859.96</v>
      </c>
      <c r="J5" s="8">
        <v>40330</v>
      </c>
      <c r="K5" s="8">
        <v>41122</v>
      </c>
      <c r="L5" s="5">
        <v>22534.2</v>
      </c>
      <c r="M5" s="5">
        <v>22534.2</v>
      </c>
      <c r="N5" s="22">
        <f>Table1[[#This Row],[Total amount of Capital Gains repayment initially owed to IPSA]]-Table1[[#This Row],[Total amount repaid to IPSA to 31/03/2015]]</f>
        <v>0</v>
      </c>
      <c r="O5" s="23">
        <v>42005</v>
      </c>
    </row>
    <row r="6" spans="1:19" x14ac:dyDescent="0.25">
      <c r="A6" s="2" t="s">
        <v>223</v>
      </c>
      <c r="B6" s="6" t="s">
        <v>224</v>
      </c>
      <c r="C6" s="2" t="s">
        <v>225</v>
      </c>
      <c r="D6" s="6" t="s">
        <v>226</v>
      </c>
      <c r="E6" s="6" t="s">
        <v>227</v>
      </c>
      <c r="F6" s="2" t="s">
        <v>228</v>
      </c>
      <c r="G6" s="2" t="s">
        <v>227</v>
      </c>
      <c r="H6" s="2" t="s">
        <v>18</v>
      </c>
      <c r="I6" s="7">
        <v>19905.259999999998</v>
      </c>
      <c r="J6" s="8">
        <v>40330</v>
      </c>
      <c r="K6" s="8">
        <v>41122</v>
      </c>
      <c r="L6" s="4" t="s">
        <v>17</v>
      </c>
      <c r="M6" s="4" t="s">
        <v>18</v>
      </c>
      <c r="N6" s="9" t="s">
        <v>18</v>
      </c>
      <c r="O6" s="2" t="s">
        <v>18</v>
      </c>
      <c r="P6" s="2"/>
      <c r="Q6" s="2"/>
      <c r="R6" s="2"/>
      <c r="S6" s="2"/>
    </row>
    <row r="7" spans="1:19" x14ac:dyDescent="0.25">
      <c r="A7" s="2" t="s">
        <v>289</v>
      </c>
      <c r="B7" s="6" t="s">
        <v>290</v>
      </c>
      <c r="C7" s="2" t="s">
        <v>42</v>
      </c>
      <c r="D7" s="6" t="s">
        <v>242</v>
      </c>
      <c r="E7" s="6" t="s">
        <v>44</v>
      </c>
      <c r="F7" s="2" t="s">
        <v>242</v>
      </c>
      <c r="G7" s="2" t="s">
        <v>44</v>
      </c>
      <c r="H7" s="2" t="s">
        <v>18</v>
      </c>
      <c r="I7" s="7">
        <v>6840.62</v>
      </c>
      <c r="J7" s="8">
        <v>40299</v>
      </c>
      <c r="K7" s="8">
        <v>41122</v>
      </c>
      <c r="L7" s="4">
        <v>3933.72</v>
      </c>
      <c r="M7" s="4">
        <v>3933.72</v>
      </c>
      <c r="N7" s="9">
        <v>0</v>
      </c>
      <c r="O7" s="2" t="s">
        <v>18</v>
      </c>
      <c r="P7" s="2"/>
      <c r="Q7" s="2"/>
      <c r="R7" s="2"/>
      <c r="S7" s="2"/>
    </row>
    <row r="8" spans="1:19" x14ac:dyDescent="0.25">
      <c r="A8" s="2" t="str">
        <f>"Andy Burnham"</f>
        <v>Andy Burnham</v>
      </c>
      <c r="B8" s="6" t="s">
        <v>41</v>
      </c>
      <c r="C8" s="2" t="s">
        <v>42</v>
      </c>
      <c r="D8" s="6" t="s">
        <v>43</v>
      </c>
      <c r="E8" s="6" t="s">
        <v>44</v>
      </c>
      <c r="F8" s="2" t="s">
        <v>45</v>
      </c>
      <c r="G8" s="2" t="s">
        <v>46</v>
      </c>
      <c r="H8" s="2" t="s">
        <v>18</v>
      </c>
      <c r="I8" s="7">
        <v>18952.28</v>
      </c>
      <c r="J8" s="8">
        <v>40299</v>
      </c>
      <c r="K8" s="8">
        <v>41061</v>
      </c>
      <c r="L8" s="5">
        <v>4456.08</v>
      </c>
      <c r="M8" s="5">
        <v>4456.08</v>
      </c>
      <c r="N8" s="9">
        <f>Table1[[#This Row],[Total amount of Capital Gains repayment initially owed to IPSA]]-Table1[[#This Row],[Total amount repaid to IPSA to 31/03/2015]]</f>
        <v>0</v>
      </c>
      <c r="O8" s="10">
        <v>41579</v>
      </c>
      <c r="P8" s="2"/>
      <c r="Q8" s="2"/>
      <c r="R8" s="2"/>
      <c r="S8" s="2"/>
    </row>
    <row r="9" spans="1:19" ht="30" x14ac:dyDescent="0.25">
      <c r="A9" s="2" t="s">
        <v>291</v>
      </c>
      <c r="B9" s="6" t="s">
        <v>292</v>
      </c>
      <c r="C9" s="2" t="s">
        <v>87</v>
      </c>
      <c r="D9" s="6" t="s">
        <v>55</v>
      </c>
      <c r="E9" s="6" t="s">
        <v>56</v>
      </c>
      <c r="F9" s="2" t="s">
        <v>15</v>
      </c>
      <c r="G9" s="2" t="s">
        <v>15</v>
      </c>
      <c r="H9" s="2" t="s">
        <v>36</v>
      </c>
      <c r="I9" s="7">
        <v>6680.76</v>
      </c>
      <c r="J9" s="8">
        <v>40299</v>
      </c>
      <c r="K9" s="8">
        <v>40483</v>
      </c>
      <c r="L9" s="4">
        <v>3304</v>
      </c>
      <c r="M9" s="4">
        <v>3304</v>
      </c>
      <c r="N9" s="9">
        <f>Table1[[#This Row],[Total amount of Capital Gains repayment initially owed to IPSA]]-Table1[[#This Row],[Total amount repaid to IPSA to 31/03/2015]]</f>
        <v>0</v>
      </c>
      <c r="O9" s="2" t="s">
        <v>18</v>
      </c>
      <c r="P9" s="2"/>
      <c r="Q9" s="2"/>
      <c r="R9" s="2"/>
      <c r="S9" s="2"/>
    </row>
    <row r="10" spans="1:19" x14ac:dyDescent="0.25">
      <c r="A10" s="2" t="s">
        <v>260</v>
      </c>
      <c r="B10" s="6" t="s">
        <v>261</v>
      </c>
      <c r="C10" s="2" t="s">
        <v>87</v>
      </c>
      <c r="D10" s="6" t="s">
        <v>35</v>
      </c>
      <c r="E10" s="6" t="s">
        <v>35</v>
      </c>
      <c r="F10" s="2" t="s">
        <v>35</v>
      </c>
      <c r="G10" s="2" t="s">
        <v>35</v>
      </c>
      <c r="H10" s="2" t="s">
        <v>35</v>
      </c>
      <c r="I10" s="7">
        <v>2993.43</v>
      </c>
      <c r="J10" s="8">
        <v>40299</v>
      </c>
      <c r="K10" s="8">
        <v>40360</v>
      </c>
      <c r="L10" s="4" t="s">
        <v>17</v>
      </c>
      <c r="M10" s="4" t="s">
        <v>18</v>
      </c>
      <c r="N10" s="9" t="s">
        <v>18</v>
      </c>
      <c r="O10" s="2" t="s">
        <v>18</v>
      </c>
      <c r="P10" s="2"/>
      <c r="Q10" s="2"/>
      <c r="R10" s="2"/>
      <c r="S10" s="2"/>
    </row>
    <row r="11" spans="1:19" ht="30" x14ac:dyDescent="0.25">
      <c r="A11" s="2" t="s">
        <v>196</v>
      </c>
      <c r="B11" s="6" t="s">
        <v>197</v>
      </c>
      <c r="C11" s="2" t="s">
        <v>198</v>
      </c>
      <c r="D11" s="6" t="s">
        <v>199</v>
      </c>
      <c r="E11" s="6" t="s">
        <v>200</v>
      </c>
      <c r="F11" s="2" t="s">
        <v>15</v>
      </c>
      <c r="G11" s="2" t="s">
        <v>15</v>
      </c>
      <c r="H11" s="2" t="s">
        <v>201</v>
      </c>
      <c r="I11" s="7">
        <v>7755.2</v>
      </c>
      <c r="J11" s="8">
        <v>40299</v>
      </c>
      <c r="K11" s="8">
        <v>40544</v>
      </c>
      <c r="L11" s="4" t="s">
        <v>17</v>
      </c>
      <c r="M11" s="4" t="s">
        <v>18</v>
      </c>
      <c r="N11" s="9" t="s">
        <v>18</v>
      </c>
      <c r="O11" s="2" t="s">
        <v>18</v>
      </c>
      <c r="P11" s="2"/>
      <c r="Q11" s="2"/>
      <c r="R11" s="2"/>
      <c r="S11" s="2"/>
    </row>
    <row r="12" spans="1:19" ht="30" x14ac:dyDescent="0.25">
      <c r="A12" s="2" t="s">
        <v>229</v>
      </c>
      <c r="B12" s="6" t="s">
        <v>230</v>
      </c>
      <c r="C12" s="2" t="s">
        <v>34</v>
      </c>
      <c r="D12" s="6" t="s">
        <v>231</v>
      </c>
      <c r="E12" s="6" t="s">
        <v>232</v>
      </c>
      <c r="F12" s="2" t="s">
        <v>233</v>
      </c>
      <c r="G12" s="2" t="s">
        <v>234</v>
      </c>
      <c r="H12" s="2" t="s">
        <v>18</v>
      </c>
      <c r="I12" s="7">
        <v>4788.83</v>
      </c>
      <c r="J12" s="8">
        <v>40299</v>
      </c>
      <c r="K12" s="8">
        <v>41122</v>
      </c>
      <c r="L12" s="4" t="s">
        <v>17</v>
      </c>
      <c r="M12" s="4" t="s">
        <v>18</v>
      </c>
      <c r="N12" s="9" t="s">
        <v>18</v>
      </c>
      <c r="O12" s="2" t="s">
        <v>18</v>
      </c>
      <c r="P12" s="2"/>
      <c r="Q12" s="2"/>
      <c r="R12" s="2"/>
      <c r="S12" s="2"/>
    </row>
    <row r="13" spans="1:19" ht="30" x14ac:dyDescent="0.25">
      <c r="A13" s="2" t="s">
        <v>300</v>
      </c>
      <c r="B13" s="6" t="s">
        <v>301</v>
      </c>
      <c r="C13" s="2" t="s">
        <v>302</v>
      </c>
      <c r="D13" s="6" t="s">
        <v>303</v>
      </c>
      <c r="E13" s="6" t="s">
        <v>304</v>
      </c>
      <c r="F13" s="2" t="s">
        <v>303</v>
      </c>
      <c r="G13" s="2" t="s">
        <v>304</v>
      </c>
      <c r="H13" s="2" t="s">
        <v>18</v>
      </c>
      <c r="I13" s="7">
        <v>4802.37</v>
      </c>
      <c r="J13" s="8">
        <v>40299</v>
      </c>
      <c r="K13" s="8">
        <v>40513</v>
      </c>
      <c r="L13" s="4" t="s">
        <v>17</v>
      </c>
      <c r="M13" s="4" t="s">
        <v>18</v>
      </c>
      <c r="N13" s="9" t="s">
        <v>18</v>
      </c>
      <c r="O13" s="2" t="s">
        <v>18</v>
      </c>
      <c r="P13" s="2"/>
      <c r="Q13" s="2"/>
      <c r="R13" s="2"/>
      <c r="S13" s="2"/>
    </row>
    <row r="14" spans="1:19" s="20" customFormat="1" ht="30" x14ac:dyDescent="0.25">
      <c r="A14" s="20" t="s">
        <v>101</v>
      </c>
      <c r="B14" s="21" t="s">
        <v>102</v>
      </c>
      <c r="C14" s="20" t="s">
        <v>34</v>
      </c>
      <c r="D14" s="21" t="s">
        <v>65</v>
      </c>
      <c r="E14" s="21" t="s">
        <v>103</v>
      </c>
      <c r="F14" s="20" t="s">
        <v>65</v>
      </c>
      <c r="G14" s="20" t="s">
        <v>103</v>
      </c>
      <c r="H14" s="20" t="s">
        <v>18</v>
      </c>
      <c r="I14" s="7">
        <v>28308.35</v>
      </c>
      <c r="J14" s="8">
        <v>40299</v>
      </c>
      <c r="K14" s="8">
        <v>41030</v>
      </c>
      <c r="L14" s="24">
        <v>9469.36</v>
      </c>
      <c r="M14" s="24">
        <v>9300</v>
      </c>
      <c r="N14" s="22">
        <f>Table1[[#This Row],[Total amount of Capital Gains repayment initially owed to IPSA]]-Table1[[#This Row],[Total amount repaid to IPSA to 31/03/2015]]</f>
        <v>169.36000000000058</v>
      </c>
      <c r="O14" s="23">
        <v>42124</v>
      </c>
    </row>
    <row r="15" spans="1:19" x14ac:dyDescent="0.25">
      <c r="A15" s="2" t="s">
        <v>267</v>
      </c>
      <c r="B15" s="6" t="s">
        <v>268</v>
      </c>
      <c r="C15" s="2" t="s">
        <v>269</v>
      </c>
      <c r="D15" s="6" t="s">
        <v>35</v>
      </c>
      <c r="E15" s="6" t="s">
        <v>35</v>
      </c>
      <c r="F15" s="2" t="s">
        <v>15</v>
      </c>
      <c r="G15" s="2" t="s">
        <v>15</v>
      </c>
      <c r="H15" s="2" t="s">
        <v>270</v>
      </c>
      <c r="I15" s="7">
        <v>1250.06</v>
      </c>
      <c r="J15" s="8">
        <v>40299</v>
      </c>
      <c r="K15" s="8">
        <v>40330</v>
      </c>
      <c r="L15" s="4" t="s">
        <v>17</v>
      </c>
      <c r="M15" s="4" t="s">
        <v>18</v>
      </c>
      <c r="N15" s="9" t="s">
        <v>18</v>
      </c>
      <c r="O15" s="2" t="s">
        <v>18</v>
      </c>
      <c r="P15" s="2"/>
      <c r="Q15" s="2"/>
      <c r="R15" s="2"/>
      <c r="S15" s="2"/>
    </row>
    <row r="16" spans="1:19" x14ac:dyDescent="0.25">
      <c r="A16" s="2" t="s">
        <v>10</v>
      </c>
      <c r="B16" s="6" t="s">
        <v>11</v>
      </c>
      <c r="C16" s="2" t="s">
        <v>12</v>
      </c>
      <c r="D16" s="6" t="s">
        <v>13</v>
      </c>
      <c r="E16" s="6" t="s">
        <v>14</v>
      </c>
      <c r="F16" s="2" t="s">
        <v>15</v>
      </c>
      <c r="G16" s="2" t="s">
        <v>15</v>
      </c>
      <c r="H16" s="2" t="s">
        <v>16</v>
      </c>
      <c r="I16" s="7">
        <v>25084.1</v>
      </c>
      <c r="J16" s="8">
        <v>40299</v>
      </c>
      <c r="K16" s="8">
        <v>41091</v>
      </c>
      <c r="L16" s="4" t="s">
        <v>17</v>
      </c>
      <c r="M16" s="4" t="s">
        <v>18</v>
      </c>
      <c r="N16" s="9" t="s">
        <v>18</v>
      </c>
      <c r="O16" s="2" t="s">
        <v>18</v>
      </c>
      <c r="P16" s="2"/>
      <c r="Q16" s="2"/>
      <c r="R16" s="2"/>
      <c r="S16" s="2"/>
    </row>
    <row r="17" spans="1:19" x14ac:dyDescent="0.25">
      <c r="A17" s="2" t="s">
        <v>135</v>
      </c>
      <c r="B17" s="6" t="s">
        <v>136</v>
      </c>
      <c r="C17" s="2" t="s">
        <v>87</v>
      </c>
      <c r="D17" s="6" t="s">
        <v>55</v>
      </c>
      <c r="E17" s="6" t="s">
        <v>56</v>
      </c>
      <c r="F17" s="2" t="s">
        <v>15</v>
      </c>
      <c r="G17" s="2" t="s">
        <v>15</v>
      </c>
      <c r="H17" s="2" t="s">
        <v>137</v>
      </c>
      <c r="I17" s="7">
        <v>13627.36</v>
      </c>
      <c r="J17" s="8">
        <v>40299</v>
      </c>
      <c r="K17" s="8">
        <v>41091</v>
      </c>
      <c r="L17" s="4">
        <v>26762.76</v>
      </c>
      <c r="M17" s="4">
        <v>26762.76</v>
      </c>
      <c r="N17" s="9">
        <v>0</v>
      </c>
      <c r="O17" s="2" t="s">
        <v>18</v>
      </c>
      <c r="P17" s="2"/>
      <c r="Q17" s="2"/>
      <c r="R17" s="2"/>
      <c r="S17" s="2"/>
    </row>
    <row r="18" spans="1:19" x14ac:dyDescent="0.25">
      <c r="A18" s="2" t="s">
        <v>163</v>
      </c>
      <c r="B18" s="6" t="s">
        <v>164</v>
      </c>
      <c r="C18" s="2" t="s">
        <v>42</v>
      </c>
      <c r="D18" s="6" t="s">
        <v>22</v>
      </c>
      <c r="E18" s="6" t="s">
        <v>23</v>
      </c>
      <c r="F18" s="2" t="s">
        <v>15</v>
      </c>
      <c r="G18" s="2" t="s">
        <v>15</v>
      </c>
      <c r="H18" s="2" t="s">
        <v>165</v>
      </c>
      <c r="I18" s="7">
        <v>20800</v>
      </c>
      <c r="J18" s="8">
        <v>40299</v>
      </c>
      <c r="K18" s="8">
        <v>40787</v>
      </c>
      <c r="L18" s="4" t="s">
        <v>17</v>
      </c>
      <c r="M18" s="4" t="s">
        <v>18</v>
      </c>
      <c r="N18" s="9" t="s">
        <v>18</v>
      </c>
      <c r="O18" s="2" t="s">
        <v>18</v>
      </c>
      <c r="P18" s="2"/>
      <c r="Q18" s="2"/>
      <c r="R18" s="2"/>
      <c r="S18" s="2"/>
    </row>
    <row r="19" spans="1:19" ht="30" x14ac:dyDescent="0.25">
      <c r="A19" s="2" t="s">
        <v>186</v>
      </c>
      <c r="B19" s="6" t="s">
        <v>187</v>
      </c>
      <c r="C19" s="2" t="s">
        <v>34</v>
      </c>
      <c r="D19" s="6" t="s">
        <v>188</v>
      </c>
      <c r="E19" s="6" t="s">
        <v>189</v>
      </c>
      <c r="F19" s="2" t="s">
        <v>15</v>
      </c>
      <c r="G19" s="2" t="s">
        <v>15</v>
      </c>
      <c r="H19" s="2" t="s">
        <v>190</v>
      </c>
      <c r="I19" s="7">
        <v>18060.830000000002</v>
      </c>
      <c r="J19" s="11">
        <v>40299</v>
      </c>
      <c r="K19" s="11">
        <v>41061</v>
      </c>
      <c r="L19" s="4">
        <v>81446</v>
      </c>
      <c r="M19" s="4">
        <v>81446</v>
      </c>
      <c r="N19" s="9">
        <v>0</v>
      </c>
      <c r="O19" s="2" t="s">
        <v>18</v>
      </c>
      <c r="P19" s="2"/>
      <c r="Q19" s="2"/>
      <c r="R19" s="2"/>
      <c r="S19" s="2"/>
    </row>
    <row r="20" spans="1:19" x14ac:dyDescent="0.25">
      <c r="A20" s="2" t="s">
        <v>218</v>
      </c>
      <c r="B20" s="6" t="s">
        <v>219</v>
      </c>
      <c r="C20" s="2" t="s">
        <v>220</v>
      </c>
      <c r="D20" s="6" t="s">
        <v>221</v>
      </c>
      <c r="E20" s="6" t="s">
        <v>222</v>
      </c>
      <c r="F20" s="2" t="s">
        <v>221</v>
      </c>
      <c r="G20" s="2" t="s">
        <v>222</v>
      </c>
      <c r="H20" s="2" t="s">
        <v>18</v>
      </c>
      <c r="I20" s="7">
        <v>5903.8</v>
      </c>
      <c r="J20" s="8">
        <v>40299</v>
      </c>
      <c r="K20" s="8">
        <v>41122</v>
      </c>
      <c r="L20" s="4" t="s">
        <v>17</v>
      </c>
      <c r="M20" s="4" t="s">
        <v>18</v>
      </c>
      <c r="N20" s="9" t="s">
        <v>18</v>
      </c>
      <c r="O20" s="2" t="s">
        <v>18</v>
      </c>
      <c r="P20" s="2"/>
      <c r="Q20" s="2"/>
      <c r="R20" s="2"/>
      <c r="S20" s="2"/>
    </row>
    <row r="21" spans="1:19" ht="30" x14ac:dyDescent="0.25">
      <c r="A21" s="2" t="s">
        <v>282</v>
      </c>
      <c r="B21" s="6" t="s">
        <v>283</v>
      </c>
      <c r="C21" s="2" t="s">
        <v>42</v>
      </c>
      <c r="D21" s="6" t="s">
        <v>55</v>
      </c>
      <c r="E21" s="6" t="s">
        <v>56</v>
      </c>
      <c r="F21" s="2" t="s">
        <v>15</v>
      </c>
      <c r="G21" s="2" t="s">
        <v>15</v>
      </c>
      <c r="H21" s="2" t="s">
        <v>284</v>
      </c>
      <c r="I21" s="7">
        <v>11208.65</v>
      </c>
      <c r="J21" s="8">
        <v>40299</v>
      </c>
      <c r="K21" s="8">
        <v>40848</v>
      </c>
      <c r="L21" s="4">
        <v>30308.400000000001</v>
      </c>
      <c r="M21" s="4">
        <v>30308.400000000001</v>
      </c>
      <c r="N21" s="9">
        <v>0</v>
      </c>
      <c r="O21" s="2" t="s">
        <v>18</v>
      </c>
      <c r="P21" s="2"/>
      <c r="Q21" s="2"/>
      <c r="R21" s="2"/>
      <c r="S21" s="2"/>
    </row>
    <row r="22" spans="1:19" x14ac:dyDescent="0.25">
      <c r="A22" s="2" t="s">
        <v>316</v>
      </c>
      <c r="B22" s="6" t="s">
        <v>317</v>
      </c>
      <c r="C22" s="2" t="s">
        <v>318</v>
      </c>
      <c r="D22" s="6" t="s">
        <v>319</v>
      </c>
      <c r="E22" s="6" t="s">
        <v>51</v>
      </c>
      <c r="F22" s="2" t="s">
        <v>319</v>
      </c>
      <c r="G22" s="2" t="s">
        <v>51</v>
      </c>
      <c r="H22" s="2" t="s">
        <v>18</v>
      </c>
      <c r="I22" s="7">
        <v>2912</v>
      </c>
      <c r="J22" s="8">
        <v>40330</v>
      </c>
      <c r="K22" s="8">
        <v>41122</v>
      </c>
      <c r="L22" s="5">
        <v>7730.74</v>
      </c>
      <c r="M22" s="4">
        <v>7730.74</v>
      </c>
      <c r="N22" s="9">
        <f>Table1[[#This Row],[Total amount of Capital Gains repayment initially owed to IPSA]]-Table1[[#This Row],[Total amount repaid to IPSA to 31/03/2015]]</f>
        <v>0</v>
      </c>
      <c r="O22" s="10">
        <v>41760</v>
      </c>
      <c r="P22" s="2"/>
      <c r="Q22" s="2"/>
      <c r="R22" s="2"/>
      <c r="S22" s="2"/>
    </row>
    <row r="23" spans="1:19" x14ac:dyDescent="0.25">
      <c r="A23" s="2" t="s">
        <v>295</v>
      </c>
      <c r="B23" s="6" t="s">
        <v>296</v>
      </c>
      <c r="C23" s="2" t="s">
        <v>297</v>
      </c>
      <c r="D23" s="6" t="s">
        <v>298</v>
      </c>
      <c r="E23" s="6" t="s">
        <v>299</v>
      </c>
      <c r="F23" s="2" t="s">
        <v>298</v>
      </c>
      <c r="G23" s="2" t="s">
        <v>299</v>
      </c>
      <c r="H23" s="2" t="s">
        <v>18</v>
      </c>
      <c r="I23" s="7">
        <v>17226.46</v>
      </c>
      <c r="J23" s="8">
        <v>40299</v>
      </c>
      <c r="K23" s="8">
        <v>41122</v>
      </c>
      <c r="L23" s="4" t="s">
        <v>17</v>
      </c>
      <c r="M23" s="4" t="s">
        <v>18</v>
      </c>
      <c r="N23" s="9" t="s">
        <v>18</v>
      </c>
      <c r="O23" s="2" t="s">
        <v>18</v>
      </c>
      <c r="P23" s="2"/>
      <c r="Q23" s="2"/>
      <c r="R23" s="2"/>
      <c r="S23" s="2"/>
    </row>
    <row r="24" spans="1:19" x14ac:dyDescent="0.25">
      <c r="A24" s="2" t="s">
        <v>191</v>
      </c>
      <c r="B24" s="6" t="s">
        <v>192</v>
      </c>
      <c r="C24" s="2" t="s">
        <v>193</v>
      </c>
      <c r="D24" s="6" t="s">
        <v>194</v>
      </c>
      <c r="E24" s="6" t="s">
        <v>195</v>
      </c>
      <c r="F24" s="2" t="s">
        <v>194</v>
      </c>
      <c r="G24" s="2" t="s">
        <v>195</v>
      </c>
      <c r="H24" s="2" t="s">
        <v>18</v>
      </c>
      <c r="I24" s="7">
        <v>3102.54</v>
      </c>
      <c r="J24" s="8">
        <v>40330</v>
      </c>
      <c r="K24" s="8">
        <v>40664</v>
      </c>
      <c r="L24" s="4" t="s">
        <v>17</v>
      </c>
      <c r="M24" s="4" t="s">
        <v>18</v>
      </c>
      <c r="N24" s="9" t="s">
        <v>18</v>
      </c>
      <c r="O24" s="2" t="s">
        <v>18</v>
      </c>
      <c r="P24" s="2"/>
      <c r="Q24" s="2"/>
      <c r="R24" s="2"/>
      <c r="S24" s="2"/>
    </row>
    <row r="25" spans="1:19" ht="30" x14ac:dyDescent="0.25">
      <c r="A25" s="2" t="s">
        <v>104</v>
      </c>
      <c r="B25" s="6" t="s">
        <v>105</v>
      </c>
      <c r="C25" s="2" t="s">
        <v>106</v>
      </c>
      <c r="D25" s="6" t="s">
        <v>107</v>
      </c>
      <c r="E25" s="6" t="s">
        <v>108</v>
      </c>
      <c r="F25" s="2" t="s">
        <v>15</v>
      </c>
      <c r="G25" s="2" t="s">
        <v>15</v>
      </c>
      <c r="H25" s="2" t="s">
        <v>109</v>
      </c>
      <c r="I25" s="7">
        <v>5920.55</v>
      </c>
      <c r="J25" s="8">
        <v>40299</v>
      </c>
      <c r="K25" s="8">
        <v>40695</v>
      </c>
      <c r="L25" s="4" t="s">
        <v>17</v>
      </c>
      <c r="M25" s="4" t="s">
        <v>18</v>
      </c>
      <c r="N25" s="9" t="s">
        <v>18</v>
      </c>
      <c r="O25" s="2" t="s">
        <v>18</v>
      </c>
      <c r="P25" s="2"/>
      <c r="Q25" s="2"/>
      <c r="R25" s="2"/>
      <c r="S25" s="2"/>
    </row>
    <row r="26" spans="1:19" ht="30" x14ac:dyDescent="0.25">
      <c r="A26" s="2" t="s">
        <v>331</v>
      </c>
      <c r="B26" s="6" t="s">
        <v>332</v>
      </c>
      <c r="C26" s="2" t="s">
        <v>34</v>
      </c>
      <c r="D26" s="2" t="s">
        <v>65</v>
      </c>
      <c r="E26" s="6" t="s">
        <v>333</v>
      </c>
      <c r="F26" s="2" t="s">
        <v>65</v>
      </c>
      <c r="G26" s="2" t="s">
        <v>103</v>
      </c>
      <c r="H26" s="2" t="s">
        <v>18</v>
      </c>
      <c r="I26" s="7">
        <v>22197.75</v>
      </c>
      <c r="J26" s="8">
        <v>40299</v>
      </c>
      <c r="K26" s="8">
        <v>40940</v>
      </c>
      <c r="L26" s="4" t="s">
        <v>17</v>
      </c>
      <c r="M26" s="4" t="s">
        <v>18</v>
      </c>
      <c r="N26" s="9" t="s">
        <v>18</v>
      </c>
      <c r="O26" s="2" t="s">
        <v>18</v>
      </c>
      <c r="P26" s="2"/>
      <c r="Q26" s="2"/>
      <c r="R26" s="2"/>
      <c r="S26" s="2"/>
    </row>
    <row r="27" spans="1:19" ht="30" x14ac:dyDescent="0.25">
      <c r="A27" s="2" t="s">
        <v>53</v>
      </c>
      <c r="B27" s="6" t="s">
        <v>54</v>
      </c>
      <c r="C27" s="2" t="s">
        <v>42</v>
      </c>
      <c r="D27" s="6" t="s">
        <v>55</v>
      </c>
      <c r="E27" s="6" t="s">
        <v>56</v>
      </c>
      <c r="F27" s="2" t="s">
        <v>57</v>
      </c>
      <c r="G27" s="2" t="s">
        <v>58</v>
      </c>
      <c r="H27" s="2" t="s">
        <v>18</v>
      </c>
      <c r="I27" s="7">
        <v>16755</v>
      </c>
      <c r="J27" s="11">
        <v>40299</v>
      </c>
      <c r="K27" s="8">
        <v>41122</v>
      </c>
      <c r="L27" s="4">
        <v>61535.38</v>
      </c>
      <c r="M27" s="4">
        <v>61535.38</v>
      </c>
      <c r="N27" s="9">
        <f>Table1[[#This Row],[Total amount of Capital Gains repayment initially owed to IPSA]]-Table1[[#This Row],[Total amount repaid to IPSA to 31/03/2015]]</f>
        <v>0</v>
      </c>
      <c r="O27" s="2" t="s">
        <v>18</v>
      </c>
      <c r="P27" s="2"/>
      <c r="Q27" s="2"/>
      <c r="R27" s="2"/>
      <c r="S27" s="2"/>
    </row>
    <row r="28" spans="1:19" ht="75" x14ac:dyDescent="0.25">
      <c r="A28" s="2" t="s">
        <v>26</v>
      </c>
      <c r="B28" s="6" t="s">
        <v>27</v>
      </c>
      <c r="C28" s="2" t="s">
        <v>28</v>
      </c>
      <c r="D28" s="6" t="s">
        <v>29</v>
      </c>
      <c r="E28" s="6" t="s">
        <v>30</v>
      </c>
      <c r="F28" s="2" t="s">
        <v>15</v>
      </c>
      <c r="G28" s="2" t="s">
        <v>15</v>
      </c>
      <c r="H28" s="2" t="s">
        <v>31</v>
      </c>
      <c r="I28" s="7">
        <v>5925</v>
      </c>
      <c r="J28" s="8">
        <v>40330</v>
      </c>
      <c r="K28" s="8">
        <v>40756</v>
      </c>
      <c r="L28" s="4">
        <v>7644</v>
      </c>
      <c r="M28" s="4">
        <v>7644</v>
      </c>
      <c r="N28" s="9">
        <v>0</v>
      </c>
      <c r="O28" s="2" t="s">
        <v>18</v>
      </c>
      <c r="P28" s="2"/>
      <c r="Q28" s="2"/>
      <c r="R28" s="2"/>
      <c r="S28" s="2"/>
    </row>
    <row r="29" spans="1:19" ht="30" x14ac:dyDescent="0.25">
      <c r="A29" s="2" t="s">
        <v>142</v>
      </c>
      <c r="B29" s="6" t="s">
        <v>143</v>
      </c>
      <c r="C29" s="2" t="s">
        <v>144</v>
      </c>
      <c r="D29" s="6" t="s">
        <v>145</v>
      </c>
      <c r="E29" s="6" t="s">
        <v>146</v>
      </c>
      <c r="F29" s="2" t="s">
        <v>145</v>
      </c>
      <c r="G29" s="2" t="s">
        <v>146</v>
      </c>
      <c r="H29" s="2" t="s">
        <v>18</v>
      </c>
      <c r="I29" s="7">
        <v>17892.5</v>
      </c>
      <c r="J29" s="8">
        <v>40299</v>
      </c>
      <c r="K29" s="8">
        <v>41122</v>
      </c>
      <c r="L29" s="4" t="s">
        <v>17</v>
      </c>
      <c r="M29" s="4" t="s">
        <v>18</v>
      </c>
      <c r="N29" s="9" t="s">
        <v>18</v>
      </c>
      <c r="O29" s="2" t="s">
        <v>18</v>
      </c>
      <c r="P29" s="2"/>
      <c r="Q29" s="2"/>
      <c r="R29" s="2"/>
      <c r="S29" s="2"/>
    </row>
    <row r="30" spans="1:19" ht="30" x14ac:dyDescent="0.25">
      <c r="A30" s="2" t="s">
        <v>19</v>
      </c>
      <c r="B30" s="6" t="s">
        <v>20</v>
      </c>
      <c r="C30" s="2" t="s">
        <v>21</v>
      </c>
      <c r="D30" s="6" t="s">
        <v>22</v>
      </c>
      <c r="E30" s="6" t="s">
        <v>23</v>
      </c>
      <c r="F30" s="2" t="s">
        <v>24</v>
      </c>
      <c r="G30" s="2" t="s">
        <v>25</v>
      </c>
      <c r="H30" s="2" t="s">
        <v>18</v>
      </c>
      <c r="I30" s="7">
        <v>3337.6</v>
      </c>
      <c r="J30" s="8">
        <v>40848</v>
      </c>
      <c r="K30" s="8">
        <v>41122</v>
      </c>
      <c r="L30" s="4" t="s">
        <v>17</v>
      </c>
      <c r="M30" s="4" t="s">
        <v>18</v>
      </c>
      <c r="N30" s="9" t="s">
        <v>18</v>
      </c>
      <c r="O30" s="2" t="s">
        <v>18</v>
      </c>
      <c r="P30" s="2"/>
      <c r="Q30" s="2"/>
      <c r="R30" s="2"/>
      <c r="S30" s="2"/>
    </row>
    <row r="31" spans="1:19" x14ac:dyDescent="0.25">
      <c r="A31" s="2" t="s">
        <v>130</v>
      </c>
      <c r="B31" s="6" t="s">
        <v>131</v>
      </c>
      <c r="C31" s="2" t="s">
        <v>34</v>
      </c>
      <c r="D31" s="6" t="s">
        <v>132</v>
      </c>
      <c r="E31" s="6" t="s">
        <v>133</v>
      </c>
      <c r="F31" s="2" t="s">
        <v>134</v>
      </c>
      <c r="G31" s="2" t="s">
        <v>133</v>
      </c>
      <c r="H31" s="2" t="s">
        <v>18</v>
      </c>
      <c r="I31" s="7">
        <v>9955.42</v>
      </c>
      <c r="J31" s="8">
        <v>40299</v>
      </c>
      <c r="K31" s="8">
        <v>40664</v>
      </c>
      <c r="L31" s="4">
        <v>9044.98</v>
      </c>
      <c r="M31" s="4">
        <v>9044.98</v>
      </c>
      <c r="N31" s="9">
        <v>0</v>
      </c>
      <c r="O31" s="2" t="s">
        <v>18</v>
      </c>
      <c r="P31" s="2"/>
      <c r="Q31" s="2"/>
      <c r="R31" s="2"/>
      <c r="S31" s="2"/>
    </row>
    <row r="32" spans="1:19" ht="30" x14ac:dyDescent="0.25">
      <c r="A32" s="2" t="s">
        <v>320</v>
      </c>
      <c r="B32" s="6" t="s">
        <v>321</v>
      </c>
      <c r="C32" s="2" t="s">
        <v>322</v>
      </c>
      <c r="D32" s="6" t="s">
        <v>194</v>
      </c>
      <c r="E32" s="6" t="s">
        <v>195</v>
      </c>
      <c r="F32" s="2" t="s">
        <v>15</v>
      </c>
      <c r="G32" s="2" t="s">
        <v>15</v>
      </c>
      <c r="H32" s="2" t="s">
        <v>323</v>
      </c>
      <c r="I32" s="7">
        <v>7474.97</v>
      </c>
      <c r="J32" s="8">
        <v>40299</v>
      </c>
      <c r="K32" s="8">
        <v>40513</v>
      </c>
      <c r="L32" s="4" t="s">
        <v>17</v>
      </c>
      <c r="M32" s="4" t="s">
        <v>18</v>
      </c>
      <c r="N32" s="9" t="s">
        <v>18</v>
      </c>
      <c r="O32" s="2" t="s">
        <v>18</v>
      </c>
      <c r="P32" s="2"/>
      <c r="Q32" s="2"/>
      <c r="R32" s="2"/>
      <c r="S32" s="2"/>
    </row>
    <row r="33" spans="1:19" s="20" customFormat="1" ht="30" x14ac:dyDescent="0.25">
      <c r="A33" s="20" t="s">
        <v>240</v>
      </c>
      <c r="B33" s="21" t="s">
        <v>241</v>
      </c>
      <c r="C33" s="20" t="s">
        <v>42</v>
      </c>
      <c r="D33" s="21" t="s">
        <v>242</v>
      </c>
      <c r="E33" s="21" t="s">
        <v>44</v>
      </c>
      <c r="F33" s="20" t="s">
        <v>134</v>
      </c>
      <c r="G33" s="20" t="s">
        <v>133</v>
      </c>
      <c r="H33" s="20" t="s">
        <v>18</v>
      </c>
      <c r="I33" s="7">
        <v>11310.76</v>
      </c>
      <c r="J33" s="8">
        <v>40299</v>
      </c>
      <c r="K33" s="8">
        <v>41091</v>
      </c>
      <c r="L33" s="5">
        <v>9177.1200000000008</v>
      </c>
      <c r="M33" s="5">
        <v>9177.1200000000008</v>
      </c>
      <c r="N33" s="22">
        <f>Table1[[#This Row],[Total amount of Capital Gains repayment initially owed to IPSA]]-Table1[[#This Row],[Total amount repaid to IPSA to 31/03/2015]]</f>
        <v>0</v>
      </c>
      <c r="O33" s="23">
        <v>42095</v>
      </c>
    </row>
    <row r="34" spans="1:19" x14ac:dyDescent="0.25">
      <c r="A34" s="2" t="s">
        <v>248</v>
      </c>
      <c r="B34" s="6" t="s">
        <v>249</v>
      </c>
      <c r="C34" s="2" t="s">
        <v>250</v>
      </c>
      <c r="D34" s="6" t="s">
        <v>251</v>
      </c>
      <c r="E34" s="6" t="s">
        <v>252</v>
      </c>
      <c r="F34" s="2" t="s">
        <v>15</v>
      </c>
      <c r="G34" s="2" t="s">
        <v>15</v>
      </c>
      <c r="H34" s="2" t="s">
        <v>253</v>
      </c>
      <c r="I34" s="7">
        <v>12436.79</v>
      </c>
      <c r="J34" s="8">
        <v>40299</v>
      </c>
      <c r="K34" s="8">
        <v>40969</v>
      </c>
      <c r="L34" s="4" t="s">
        <v>17</v>
      </c>
      <c r="M34" s="4" t="s">
        <v>18</v>
      </c>
      <c r="N34" s="9" t="s">
        <v>18</v>
      </c>
      <c r="O34" s="2" t="s">
        <v>18</v>
      </c>
      <c r="P34" s="2"/>
      <c r="Q34" s="2"/>
      <c r="R34" s="2"/>
      <c r="S34" s="2"/>
    </row>
    <row r="35" spans="1:19" x14ac:dyDescent="0.25">
      <c r="A35" s="2" t="s">
        <v>97</v>
      </c>
      <c r="B35" s="6" t="s">
        <v>98</v>
      </c>
      <c r="C35" s="2" t="s">
        <v>99</v>
      </c>
      <c r="D35" s="6" t="s">
        <v>55</v>
      </c>
      <c r="E35" s="6" t="s">
        <v>100</v>
      </c>
      <c r="F35" s="2" t="s">
        <v>93</v>
      </c>
      <c r="G35" s="2" t="s">
        <v>46</v>
      </c>
      <c r="H35" s="2" t="s">
        <v>18</v>
      </c>
      <c r="I35" s="7">
        <v>20338.060000000001</v>
      </c>
      <c r="J35" s="8">
        <v>40299</v>
      </c>
      <c r="K35" s="8">
        <v>41122</v>
      </c>
      <c r="L35" s="4">
        <v>1448.46</v>
      </c>
      <c r="M35" s="4">
        <v>1448.46</v>
      </c>
      <c r="N35" s="9">
        <v>0</v>
      </c>
      <c r="O35" s="2" t="s">
        <v>18</v>
      </c>
      <c r="P35" s="2"/>
      <c r="Q35" s="2"/>
      <c r="R35" s="2"/>
      <c r="S35" s="2"/>
    </row>
    <row r="36" spans="1:19" ht="30" x14ac:dyDescent="0.25">
      <c r="A36" s="2" t="s">
        <v>276</v>
      </c>
      <c r="B36" s="6" t="s">
        <v>277</v>
      </c>
      <c r="C36" s="2" t="s">
        <v>34</v>
      </c>
      <c r="D36" s="6" t="s">
        <v>278</v>
      </c>
      <c r="E36" s="6" t="s">
        <v>279</v>
      </c>
      <c r="F36" s="2" t="s">
        <v>280</v>
      </c>
      <c r="G36" s="2" t="s">
        <v>281</v>
      </c>
      <c r="H36" s="2" t="s">
        <v>18</v>
      </c>
      <c r="I36" s="7">
        <v>7126.9</v>
      </c>
      <c r="J36" s="8">
        <v>40299</v>
      </c>
      <c r="K36" s="8">
        <v>40513</v>
      </c>
      <c r="L36" s="4" t="s">
        <v>17</v>
      </c>
      <c r="M36" s="4" t="s">
        <v>18</v>
      </c>
      <c r="N36" s="9" t="s">
        <v>18</v>
      </c>
      <c r="O36" s="2" t="s">
        <v>18</v>
      </c>
      <c r="P36" s="2"/>
      <c r="Q36" s="2"/>
      <c r="R36" s="2"/>
      <c r="S36" s="2"/>
    </row>
    <row r="37" spans="1:19" x14ac:dyDescent="0.25">
      <c r="A37" s="2" t="s">
        <v>90</v>
      </c>
      <c r="B37" s="6" t="s">
        <v>91</v>
      </c>
      <c r="C37" s="2" t="s">
        <v>92</v>
      </c>
      <c r="D37" s="6" t="s">
        <v>55</v>
      </c>
      <c r="E37" s="6" t="s">
        <v>56</v>
      </c>
      <c r="F37" s="2" t="s">
        <v>93</v>
      </c>
      <c r="G37" s="2" t="s">
        <v>46</v>
      </c>
      <c r="H37" s="2" t="s">
        <v>18</v>
      </c>
      <c r="I37" s="7">
        <v>16087.9</v>
      </c>
      <c r="J37" s="8">
        <v>40299</v>
      </c>
      <c r="K37" s="8">
        <v>41080</v>
      </c>
      <c r="L37" s="4">
        <v>7894.8</v>
      </c>
      <c r="M37" s="4">
        <v>7894.8</v>
      </c>
      <c r="N37" s="9">
        <f>Table1[[#This Row],[Total amount of Capital Gains repayment initially owed to IPSA]]-Table1[[#This Row],[Total amount repaid to IPSA to 31/03/2015]]</f>
        <v>0</v>
      </c>
      <c r="O37" s="10">
        <v>41670</v>
      </c>
      <c r="P37" s="2"/>
      <c r="Q37" s="2"/>
      <c r="R37" s="2"/>
      <c r="S37" s="2"/>
    </row>
    <row r="38" spans="1:19" ht="30" x14ac:dyDescent="0.25">
      <c r="A38" s="2" t="s">
        <v>166</v>
      </c>
      <c r="B38" s="6" t="s">
        <v>167</v>
      </c>
      <c r="C38" s="2" t="s">
        <v>34</v>
      </c>
      <c r="D38" s="6" t="s">
        <v>65</v>
      </c>
      <c r="E38" s="6" t="s">
        <v>66</v>
      </c>
      <c r="F38" s="2" t="s">
        <v>168</v>
      </c>
      <c r="G38" s="2" t="s">
        <v>133</v>
      </c>
      <c r="H38" s="2" t="s">
        <v>18</v>
      </c>
      <c r="I38" s="7">
        <v>15125.92</v>
      </c>
      <c r="J38" s="8">
        <v>40634</v>
      </c>
      <c r="K38" s="8">
        <v>41122</v>
      </c>
      <c r="L38" s="4" t="s">
        <v>17</v>
      </c>
      <c r="M38" s="4" t="s">
        <v>18</v>
      </c>
      <c r="N38" s="9" t="s">
        <v>18</v>
      </c>
      <c r="O38" s="2" t="s">
        <v>18</v>
      </c>
      <c r="P38" s="2"/>
      <c r="Q38" s="2"/>
      <c r="R38" s="2"/>
      <c r="S38" s="2"/>
    </row>
    <row r="39" spans="1:19" x14ac:dyDescent="0.25">
      <c r="A39" s="2" t="s">
        <v>314</v>
      </c>
      <c r="B39" s="6" t="s">
        <v>315</v>
      </c>
      <c r="C39" s="2" t="s">
        <v>34</v>
      </c>
      <c r="D39" s="6" t="s">
        <v>278</v>
      </c>
      <c r="E39" s="6" t="s">
        <v>279</v>
      </c>
      <c r="F39" s="2" t="s">
        <v>278</v>
      </c>
      <c r="G39" s="2" t="s">
        <v>279</v>
      </c>
      <c r="H39" s="2" t="s">
        <v>18</v>
      </c>
      <c r="I39" s="7">
        <v>4539.17</v>
      </c>
      <c r="J39" s="8">
        <v>40299</v>
      </c>
      <c r="K39" s="8">
        <v>41091</v>
      </c>
      <c r="L39" s="4">
        <v>12441</v>
      </c>
      <c r="M39" s="4">
        <v>12441</v>
      </c>
      <c r="N39" s="9">
        <v>0</v>
      </c>
      <c r="O39" s="2" t="s">
        <v>18</v>
      </c>
      <c r="P39" s="2"/>
      <c r="Q39" s="2"/>
      <c r="R39" s="2"/>
      <c r="S39" s="2"/>
    </row>
    <row r="40" spans="1:19" x14ac:dyDescent="0.25">
      <c r="A40" s="2" t="s">
        <v>334</v>
      </c>
      <c r="B40" s="6" t="s">
        <v>64</v>
      </c>
      <c r="C40" s="2" t="s">
        <v>42</v>
      </c>
      <c r="D40" s="6" t="s">
        <v>65</v>
      </c>
      <c r="E40" s="6" t="s">
        <v>66</v>
      </c>
      <c r="F40" s="2" t="s">
        <v>65</v>
      </c>
      <c r="G40" s="2" t="s">
        <v>66</v>
      </c>
      <c r="H40" s="2" t="s">
        <v>18</v>
      </c>
      <c r="I40" s="7">
        <v>11597.75</v>
      </c>
      <c r="J40" s="8">
        <v>40299</v>
      </c>
      <c r="K40" s="8">
        <v>40969</v>
      </c>
      <c r="L40" s="4">
        <v>737</v>
      </c>
      <c r="M40" s="4">
        <v>737</v>
      </c>
      <c r="N40" s="9">
        <v>0</v>
      </c>
      <c r="O40" s="2" t="s">
        <v>18</v>
      </c>
      <c r="P40" s="2"/>
      <c r="Q40" s="2"/>
      <c r="R40" s="2"/>
      <c r="S40" s="2"/>
    </row>
    <row r="41" spans="1:19" x14ac:dyDescent="0.25">
      <c r="A41" s="2" t="s">
        <v>32</v>
      </c>
      <c r="B41" s="6" t="s">
        <v>33</v>
      </c>
      <c r="C41" s="2" t="s">
        <v>34</v>
      </c>
      <c r="D41" s="6" t="s">
        <v>35</v>
      </c>
      <c r="E41" s="6" t="s">
        <v>35</v>
      </c>
      <c r="F41" s="2" t="s">
        <v>35</v>
      </c>
      <c r="G41" s="2" t="s">
        <v>35</v>
      </c>
      <c r="H41" s="2" t="s">
        <v>36</v>
      </c>
      <c r="I41" s="7">
        <v>3508</v>
      </c>
      <c r="J41" s="8">
        <v>40299</v>
      </c>
      <c r="K41" s="8">
        <v>40360</v>
      </c>
      <c r="L41" s="4" t="s">
        <v>17</v>
      </c>
      <c r="M41" s="4" t="s">
        <v>18</v>
      </c>
      <c r="N41" s="9" t="s">
        <v>18</v>
      </c>
      <c r="O41" s="2" t="s">
        <v>18</v>
      </c>
      <c r="P41" s="2"/>
      <c r="Q41" s="2"/>
      <c r="R41" s="2"/>
      <c r="S41" s="2"/>
    </row>
    <row r="42" spans="1:19" ht="30" x14ac:dyDescent="0.25">
      <c r="A42" s="2" t="s">
        <v>262</v>
      </c>
      <c r="B42" s="6" t="s">
        <v>263</v>
      </c>
      <c r="C42" s="2" t="s">
        <v>264</v>
      </c>
      <c r="D42" s="6" t="s">
        <v>242</v>
      </c>
      <c r="E42" s="6" t="s">
        <v>265</v>
      </c>
      <c r="F42" s="2" t="s">
        <v>242</v>
      </c>
      <c r="G42" s="2" t="s">
        <v>266</v>
      </c>
      <c r="H42" s="2" t="s">
        <v>18</v>
      </c>
      <c r="I42" s="7">
        <v>28439.51</v>
      </c>
      <c r="J42" s="8">
        <v>40330</v>
      </c>
      <c r="K42" s="8">
        <v>41122</v>
      </c>
      <c r="L42" s="4" t="s">
        <v>17</v>
      </c>
      <c r="M42" s="4" t="s">
        <v>18</v>
      </c>
      <c r="N42" s="9" t="s">
        <v>18</v>
      </c>
      <c r="O42" s="2" t="s">
        <v>18</v>
      </c>
      <c r="P42" s="2"/>
      <c r="Q42" s="2"/>
      <c r="R42" s="2"/>
      <c r="S42" s="2"/>
    </row>
    <row r="43" spans="1:19" ht="30" x14ac:dyDescent="0.25">
      <c r="A43" s="2" t="s">
        <v>127</v>
      </c>
      <c r="B43" s="6" t="s">
        <v>128</v>
      </c>
      <c r="C43" s="2" t="s">
        <v>87</v>
      </c>
      <c r="D43" s="6" t="s">
        <v>129</v>
      </c>
      <c r="E43" s="6" t="s">
        <v>56</v>
      </c>
      <c r="F43" s="2" t="s">
        <v>129</v>
      </c>
      <c r="G43" s="2" t="s">
        <v>56</v>
      </c>
      <c r="H43" s="2" t="s">
        <v>18</v>
      </c>
      <c r="I43" s="7">
        <v>5178.8999999999996</v>
      </c>
      <c r="J43" s="8">
        <v>40391</v>
      </c>
      <c r="K43" s="8">
        <v>40618</v>
      </c>
      <c r="L43" s="4" t="s">
        <v>17</v>
      </c>
      <c r="M43" s="4" t="s">
        <v>18</v>
      </c>
      <c r="N43" s="9" t="s">
        <v>18</v>
      </c>
      <c r="O43" s="2" t="s">
        <v>18</v>
      </c>
      <c r="P43" s="2"/>
      <c r="Q43" s="2"/>
      <c r="R43" s="2"/>
      <c r="S43" s="2"/>
    </row>
    <row r="44" spans="1:19" x14ac:dyDescent="0.25">
      <c r="A44" s="2" t="s">
        <v>254</v>
      </c>
      <c r="B44" s="6" t="s">
        <v>255</v>
      </c>
      <c r="C44" s="2" t="s">
        <v>42</v>
      </c>
      <c r="D44" s="6" t="s">
        <v>256</v>
      </c>
      <c r="E44" s="6" t="s">
        <v>257</v>
      </c>
      <c r="F44" s="2" t="s">
        <v>258</v>
      </c>
      <c r="G44" s="2" t="s">
        <v>259</v>
      </c>
      <c r="H44" s="2" t="s">
        <v>18</v>
      </c>
      <c r="I44" s="7">
        <v>10007.23</v>
      </c>
      <c r="J44" s="8">
        <v>40299</v>
      </c>
      <c r="K44" s="8">
        <v>40787</v>
      </c>
      <c r="L44" s="4" t="s">
        <v>17</v>
      </c>
      <c r="M44" s="4" t="s">
        <v>18</v>
      </c>
      <c r="N44" s="9" t="s">
        <v>18</v>
      </c>
      <c r="O44" s="2" t="s">
        <v>18</v>
      </c>
      <c r="P44" s="2"/>
      <c r="Q44" s="2"/>
      <c r="R44" s="2"/>
      <c r="S44" s="2"/>
    </row>
    <row r="45" spans="1:19" ht="30" x14ac:dyDescent="0.25">
      <c r="A45" s="2" t="s">
        <v>47</v>
      </c>
      <c r="B45" s="6" t="s">
        <v>48</v>
      </c>
      <c r="C45" s="2" t="s">
        <v>49</v>
      </c>
      <c r="D45" s="6" t="s">
        <v>50</v>
      </c>
      <c r="E45" s="6" t="s">
        <v>51</v>
      </c>
      <c r="F45" s="2" t="s">
        <v>15</v>
      </c>
      <c r="G45" s="2" t="s">
        <v>15</v>
      </c>
      <c r="H45" s="2" t="s">
        <v>52</v>
      </c>
      <c r="I45" s="7">
        <v>5445.71</v>
      </c>
      <c r="J45" s="8">
        <v>40299</v>
      </c>
      <c r="K45" s="8">
        <v>40422</v>
      </c>
      <c r="L45" s="4" t="s">
        <v>17</v>
      </c>
      <c r="M45" s="4" t="s">
        <v>18</v>
      </c>
      <c r="N45" s="9" t="s">
        <v>18</v>
      </c>
      <c r="O45" s="2" t="s">
        <v>18</v>
      </c>
      <c r="P45" s="2"/>
      <c r="Q45" s="2"/>
      <c r="R45" s="2"/>
      <c r="S45" s="2"/>
    </row>
    <row r="46" spans="1:19" x14ac:dyDescent="0.25">
      <c r="A46" s="2" t="s">
        <v>37</v>
      </c>
      <c r="B46" s="6" t="s">
        <v>38</v>
      </c>
      <c r="C46" s="2" t="s">
        <v>39</v>
      </c>
      <c r="D46" s="6" t="s">
        <v>35</v>
      </c>
      <c r="E46" s="6" t="s">
        <v>35</v>
      </c>
      <c r="F46" s="2" t="s">
        <v>15</v>
      </c>
      <c r="G46" s="2" t="s">
        <v>15</v>
      </c>
      <c r="H46" s="2" t="s">
        <v>40</v>
      </c>
      <c r="I46" s="7">
        <v>1715.03</v>
      </c>
      <c r="J46" s="8">
        <v>40299</v>
      </c>
      <c r="K46" s="8">
        <v>40330</v>
      </c>
      <c r="L46" s="4" t="s">
        <v>17</v>
      </c>
      <c r="M46" s="4" t="s">
        <v>18</v>
      </c>
      <c r="N46" s="9" t="s">
        <v>18</v>
      </c>
      <c r="O46" s="2" t="s">
        <v>18</v>
      </c>
      <c r="P46" s="2"/>
      <c r="Q46" s="2"/>
      <c r="R46" s="2"/>
      <c r="S46" s="2"/>
    </row>
    <row r="47" spans="1:19" x14ac:dyDescent="0.25">
      <c r="A47" s="2" t="s">
        <v>169</v>
      </c>
      <c r="B47" s="6" t="s">
        <v>170</v>
      </c>
      <c r="C47" s="2" t="s">
        <v>171</v>
      </c>
      <c r="D47" s="6" t="s">
        <v>172</v>
      </c>
      <c r="E47" s="6" t="s">
        <v>173</v>
      </c>
      <c r="F47" s="2" t="s">
        <v>172</v>
      </c>
      <c r="G47" s="2" t="s">
        <v>173</v>
      </c>
      <c r="H47" s="2" t="s">
        <v>18</v>
      </c>
      <c r="I47" s="7">
        <v>7332.5</v>
      </c>
      <c r="J47" s="8">
        <v>40330</v>
      </c>
      <c r="K47" s="8">
        <v>40603</v>
      </c>
      <c r="L47" s="4" t="s">
        <v>17</v>
      </c>
      <c r="M47" s="4" t="s">
        <v>18</v>
      </c>
      <c r="N47" s="9" t="s">
        <v>18</v>
      </c>
      <c r="O47" s="2" t="s">
        <v>18</v>
      </c>
      <c r="P47" s="2"/>
      <c r="Q47" s="2"/>
      <c r="R47" s="2"/>
      <c r="S47" s="2"/>
    </row>
    <row r="48" spans="1:19" x14ac:dyDescent="0.25">
      <c r="A48" s="2" t="s">
        <v>174</v>
      </c>
      <c r="B48" s="6" t="s">
        <v>175</v>
      </c>
      <c r="C48" s="2" t="s">
        <v>34</v>
      </c>
      <c r="D48" s="6" t="s">
        <v>129</v>
      </c>
      <c r="E48" s="6" t="s">
        <v>56</v>
      </c>
      <c r="F48" s="2" t="s">
        <v>15</v>
      </c>
      <c r="G48" s="2" t="s">
        <v>15</v>
      </c>
      <c r="H48" s="2" t="s">
        <v>176</v>
      </c>
      <c r="I48" s="7">
        <v>17247.400000000001</v>
      </c>
      <c r="J48" s="8">
        <v>40299</v>
      </c>
      <c r="K48" s="8">
        <v>40817</v>
      </c>
      <c r="L48" s="4">
        <v>11332</v>
      </c>
      <c r="M48" s="4">
        <v>11332</v>
      </c>
      <c r="N48" s="9">
        <v>0</v>
      </c>
      <c r="O48" s="2" t="s">
        <v>18</v>
      </c>
      <c r="P48" s="2"/>
      <c r="Q48" s="2"/>
      <c r="R48" s="2"/>
      <c r="S48" s="2"/>
    </row>
    <row r="49" spans="1:19" x14ac:dyDescent="0.25">
      <c r="A49" s="2" t="s">
        <v>285</v>
      </c>
      <c r="B49" s="6" t="s">
        <v>286</v>
      </c>
      <c r="C49" s="2" t="s">
        <v>34</v>
      </c>
      <c r="D49" s="6" t="s">
        <v>65</v>
      </c>
      <c r="E49" s="6" t="s">
        <v>66</v>
      </c>
      <c r="F49" s="2" t="s">
        <v>287</v>
      </c>
      <c r="G49" s="2" t="s">
        <v>288</v>
      </c>
      <c r="H49" s="2" t="s">
        <v>18</v>
      </c>
      <c r="I49" s="7">
        <v>1201.3399999999999</v>
      </c>
      <c r="J49" s="8">
        <v>40330</v>
      </c>
      <c r="K49" s="8">
        <v>40513</v>
      </c>
      <c r="L49" s="4" t="s">
        <v>17</v>
      </c>
      <c r="M49" s="4" t="s">
        <v>18</v>
      </c>
      <c r="N49" s="9" t="s">
        <v>18</v>
      </c>
      <c r="O49" s="2" t="s">
        <v>18</v>
      </c>
      <c r="P49" s="2"/>
      <c r="Q49" s="2"/>
      <c r="R49" s="2"/>
      <c r="S49" s="2"/>
    </row>
    <row r="50" spans="1:19" ht="30" x14ac:dyDescent="0.25">
      <c r="A50" s="2" t="s">
        <v>78</v>
      </c>
      <c r="B50" s="6" t="s">
        <v>79</v>
      </c>
      <c r="C50" s="2" t="s">
        <v>80</v>
      </c>
      <c r="D50" s="6" t="s">
        <v>81</v>
      </c>
      <c r="E50" s="6" t="s">
        <v>82</v>
      </c>
      <c r="F50" s="2" t="s">
        <v>83</v>
      </c>
      <c r="G50" s="2" t="s">
        <v>84</v>
      </c>
      <c r="H50" s="2" t="s">
        <v>18</v>
      </c>
      <c r="I50" s="7">
        <v>23647.69</v>
      </c>
      <c r="J50" s="8">
        <v>40299</v>
      </c>
      <c r="K50" s="8">
        <v>41122</v>
      </c>
      <c r="L50" s="4" t="s">
        <v>17</v>
      </c>
      <c r="M50" s="4" t="s">
        <v>18</v>
      </c>
      <c r="N50" s="9" t="s">
        <v>18</v>
      </c>
      <c r="O50" s="2" t="s">
        <v>18</v>
      </c>
      <c r="P50" s="2"/>
      <c r="Q50" s="2"/>
      <c r="R50" s="2"/>
      <c r="S50" s="2"/>
    </row>
    <row r="51" spans="1:19" ht="30" x14ac:dyDescent="0.25">
      <c r="A51" s="2" t="s">
        <v>72</v>
      </c>
      <c r="B51" s="6" t="s">
        <v>73</v>
      </c>
      <c r="C51" s="2" t="s">
        <v>42</v>
      </c>
      <c r="D51" s="6" t="s">
        <v>74</v>
      </c>
      <c r="E51" s="6" t="s">
        <v>75</v>
      </c>
      <c r="F51" s="2" t="s">
        <v>76</v>
      </c>
      <c r="G51" s="2" t="s">
        <v>77</v>
      </c>
      <c r="H51" s="2" t="s">
        <v>18</v>
      </c>
      <c r="I51" s="7">
        <v>34168.07</v>
      </c>
      <c r="J51" s="8">
        <v>40299</v>
      </c>
      <c r="K51" s="8">
        <v>41122</v>
      </c>
      <c r="L51" s="4">
        <v>6833.16</v>
      </c>
      <c r="M51" s="4">
        <v>6833.16</v>
      </c>
      <c r="N51" s="9">
        <v>0</v>
      </c>
      <c r="O51" s="2" t="s">
        <v>18</v>
      </c>
      <c r="P51" s="2"/>
      <c r="Q51" s="2"/>
      <c r="R51" s="2"/>
      <c r="S51" s="2"/>
    </row>
    <row r="52" spans="1:19" x14ac:dyDescent="0.25">
      <c r="A52" s="2" t="s">
        <v>211</v>
      </c>
      <c r="B52" s="6" t="s">
        <v>212</v>
      </c>
      <c r="C52" s="2" t="s">
        <v>213</v>
      </c>
      <c r="D52" s="6" t="s">
        <v>214</v>
      </c>
      <c r="E52" s="6" t="s">
        <v>215</v>
      </c>
      <c r="F52" s="2" t="s">
        <v>216</v>
      </c>
      <c r="G52" s="2" t="s">
        <v>217</v>
      </c>
      <c r="H52" s="2" t="s">
        <v>18</v>
      </c>
      <c r="I52" s="7">
        <v>1642.26</v>
      </c>
      <c r="J52" s="8">
        <v>40299</v>
      </c>
      <c r="K52" s="8">
        <v>40756</v>
      </c>
      <c r="L52" s="4" t="s">
        <v>17</v>
      </c>
      <c r="M52" s="4" t="s">
        <v>18</v>
      </c>
      <c r="N52" s="9" t="s">
        <v>18</v>
      </c>
      <c r="O52" s="2" t="s">
        <v>18</v>
      </c>
      <c r="P52" s="2"/>
      <c r="Q52" s="2"/>
      <c r="R52" s="2"/>
      <c r="S52" s="2"/>
    </row>
    <row r="53" spans="1:19" x14ac:dyDescent="0.25">
      <c r="A53" s="2" t="s">
        <v>120</v>
      </c>
      <c r="B53" s="6" t="s">
        <v>121</v>
      </c>
      <c r="C53" s="2" t="s">
        <v>122</v>
      </c>
      <c r="D53" s="6" t="s">
        <v>123</v>
      </c>
      <c r="E53" s="6" t="s">
        <v>124</v>
      </c>
      <c r="F53" s="2" t="s">
        <v>125</v>
      </c>
      <c r="G53" s="2" t="s">
        <v>126</v>
      </c>
      <c r="H53" s="2" t="s">
        <v>18</v>
      </c>
      <c r="I53" s="7">
        <v>17554.04</v>
      </c>
      <c r="J53" s="8">
        <v>40299</v>
      </c>
      <c r="K53" s="8">
        <v>40940</v>
      </c>
      <c r="L53" s="4" t="s">
        <v>17</v>
      </c>
      <c r="M53" s="4" t="s">
        <v>18</v>
      </c>
      <c r="N53" s="9" t="s">
        <v>18</v>
      </c>
      <c r="O53" s="2" t="s">
        <v>18</v>
      </c>
      <c r="P53" s="2"/>
      <c r="Q53" s="2"/>
      <c r="R53" s="2"/>
      <c r="S53" s="2"/>
    </row>
    <row r="54" spans="1:19" x14ac:dyDescent="0.25">
      <c r="A54" s="2" t="str">
        <f>"Nick Clegg"</f>
        <v>Nick Clegg</v>
      </c>
      <c r="B54" s="6" t="s">
        <v>67</v>
      </c>
      <c r="C54" s="2" t="s">
        <v>68</v>
      </c>
      <c r="D54" s="6" t="s">
        <v>69</v>
      </c>
      <c r="E54" s="6" t="s">
        <v>70</v>
      </c>
      <c r="F54" s="2" t="s">
        <v>15</v>
      </c>
      <c r="G54" s="2" t="s">
        <v>15</v>
      </c>
      <c r="H54" s="2" t="s">
        <v>71</v>
      </c>
      <c r="I54" s="7">
        <v>9104.11</v>
      </c>
      <c r="J54" s="8">
        <v>40299</v>
      </c>
      <c r="K54" s="8">
        <v>40603</v>
      </c>
      <c r="L54" s="4" t="s">
        <v>17</v>
      </c>
      <c r="M54" s="4" t="s">
        <v>18</v>
      </c>
      <c r="N54" s="9" t="s">
        <v>18</v>
      </c>
      <c r="O54" s="2" t="s">
        <v>18</v>
      </c>
      <c r="P54" s="2"/>
      <c r="Q54" s="2"/>
      <c r="R54" s="2"/>
      <c r="S54" s="2"/>
    </row>
    <row r="55" spans="1:19" ht="30" x14ac:dyDescent="0.25">
      <c r="A55" s="2" t="s">
        <v>94</v>
      </c>
      <c r="B55" s="6" t="s">
        <v>95</v>
      </c>
      <c r="C55" s="2" t="s">
        <v>42</v>
      </c>
      <c r="D55" s="6" t="s">
        <v>55</v>
      </c>
      <c r="E55" s="6" t="s">
        <v>56</v>
      </c>
      <c r="F55" s="2" t="s">
        <v>15</v>
      </c>
      <c r="G55" s="2" t="s">
        <v>15</v>
      </c>
      <c r="H55" s="2" t="s">
        <v>96</v>
      </c>
      <c r="I55" s="7">
        <v>25434.16</v>
      </c>
      <c r="J55" s="8">
        <v>40299</v>
      </c>
      <c r="K55" s="8">
        <v>41122</v>
      </c>
      <c r="L55" s="4">
        <v>19507.759999999998</v>
      </c>
      <c r="M55" s="4">
        <v>19507.759999999998</v>
      </c>
      <c r="N55" s="9">
        <f>Table1[[#This Row],[Total amount of Capital Gains repayment initially owed to IPSA]]-Table1[[#This Row],[Total amount repaid to IPSA to 31/03/2015]]</f>
        <v>0</v>
      </c>
      <c r="O55" s="2" t="s">
        <v>18</v>
      </c>
      <c r="P55" s="2"/>
      <c r="Q55" s="2"/>
      <c r="R55" s="2"/>
      <c r="S55" s="2"/>
    </row>
    <row r="56" spans="1:19" ht="30" x14ac:dyDescent="0.25">
      <c r="A56" s="2" t="s">
        <v>243</v>
      </c>
      <c r="B56" s="6" t="s">
        <v>244</v>
      </c>
      <c r="C56" s="2" t="s">
        <v>34</v>
      </c>
      <c r="D56" s="6" t="s">
        <v>245</v>
      </c>
      <c r="E56" s="6" t="s">
        <v>246</v>
      </c>
      <c r="F56" s="2" t="s">
        <v>245</v>
      </c>
      <c r="G56" s="2" t="s">
        <v>247</v>
      </c>
      <c r="H56" s="2" t="s">
        <v>18</v>
      </c>
      <c r="I56" s="7">
        <v>25634.28</v>
      </c>
      <c r="J56" s="8">
        <v>40299</v>
      </c>
      <c r="K56" s="8">
        <v>41030</v>
      </c>
      <c r="L56" s="4">
        <v>7755.05</v>
      </c>
      <c r="M56" s="4">
        <v>7755.05</v>
      </c>
      <c r="N56" s="9">
        <v>0</v>
      </c>
      <c r="O56" s="2" t="s">
        <v>18</v>
      </c>
      <c r="P56" s="2"/>
      <c r="Q56" s="2"/>
      <c r="R56" s="2"/>
      <c r="S56" s="2"/>
    </row>
    <row r="57" spans="1:19" ht="30" x14ac:dyDescent="0.25">
      <c r="A57" s="2" t="s">
        <v>206</v>
      </c>
      <c r="B57" s="6" t="s">
        <v>207</v>
      </c>
      <c r="C57" s="2" t="s">
        <v>208</v>
      </c>
      <c r="D57" s="6" t="s">
        <v>209</v>
      </c>
      <c r="E57" s="6" t="s">
        <v>210</v>
      </c>
      <c r="F57" s="2" t="s">
        <v>209</v>
      </c>
      <c r="G57" s="2" t="s">
        <v>210</v>
      </c>
      <c r="H57" s="2" t="s">
        <v>18</v>
      </c>
      <c r="I57" s="7">
        <v>14137.48</v>
      </c>
      <c r="J57" s="8">
        <v>40299</v>
      </c>
      <c r="K57" s="8">
        <v>41061</v>
      </c>
      <c r="L57" s="4" t="s">
        <v>17</v>
      </c>
      <c r="M57" s="4" t="s">
        <v>18</v>
      </c>
      <c r="N57" s="9" t="s">
        <v>18</v>
      </c>
      <c r="O57" s="2" t="s">
        <v>18</v>
      </c>
      <c r="P57" s="2"/>
      <c r="Q57" s="2"/>
      <c r="R57" s="2"/>
      <c r="S57" s="2"/>
    </row>
    <row r="58" spans="1:19" x14ac:dyDescent="0.25">
      <c r="A58" s="2" t="s">
        <v>235</v>
      </c>
      <c r="B58" s="6" t="s">
        <v>236</v>
      </c>
      <c r="C58" s="2" t="s">
        <v>34</v>
      </c>
      <c r="D58" s="6" t="s">
        <v>132</v>
      </c>
      <c r="E58" s="6" t="s">
        <v>133</v>
      </c>
      <c r="F58" s="2" t="s">
        <v>237</v>
      </c>
      <c r="G58" s="2" t="s">
        <v>46</v>
      </c>
      <c r="H58" s="2" t="s">
        <v>18</v>
      </c>
      <c r="I58" s="7">
        <v>6429.7</v>
      </c>
      <c r="J58" s="8">
        <v>40299</v>
      </c>
      <c r="K58" s="8">
        <v>41122</v>
      </c>
      <c r="L58" s="4" t="s">
        <v>17</v>
      </c>
      <c r="M58" s="4" t="s">
        <v>18</v>
      </c>
      <c r="N58" s="9" t="s">
        <v>18</v>
      </c>
      <c r="O58" s="2" t="s">
        <v>18</v>
      </c>
      <c r="P58" s="2"/>
      <c r="Q58" s="2"/>
      <c r="R58" s="2"/>
      <c r="S58" s="2"/>
    </row>
    <row r="59" spans="1:19" x14ac:dyDescent="0.25">
      <c r="A59" s="2" t="s">
        <v>152</v>
      </c>
      <c r="B59" s="6" t="s">
        <v>153</v>
      </c>
      <c r="C59" s="2" t="s">
        <v>154</v>
      </c>
      <c r="D59" s="6" t="s">
        <v>155</v>
      </c>
      <c r="E59" s="6" t="s">
        <v>156</v>
      </c>
      <c r="F59" s="2" t="s">
        <v>157</v>
      </c>
      <c r="G59" s="2" t="s">
        <v>158</v>
      </c>
      <c r="H59" s="2" t="s">
        <v>18</v>
      </c>
      <c r="I59" s="7">
        <v>9413.6200000000008</v>
      </c>
      <c r="J59" s="8">
        <v>40299</v>
      </c>
      <c r="K59" s="8">
        <v>41122</v>
      </c>
      <c r="L59" s="4" t="s">
        <v>17</v>
      </c>
      <c r="M59" s="4" t="s">
        <v>18</v>
      </c>
      <c r="N59" s="9" t="s">
        <v>18</v>
      </c>
      <c r="O59" s="2" t="s">
        <v>18</v>
      </c>
      <c r="P59" s="2"/>
      <c r="Q59" s="2"/>
      <c r="R59" s="2"/>
      <c r="S59" s="2"/>
    </row>
    <row r="60" spans="1:19" ht="30" x14ac:dyDescent="0.25">
      <c r="A60" s="2" t="s">
        <v>293</v>
      </c>
      <c r="B60" s="6" t="s">
        <v>294</v>
      </c>
      <c r="C60" s="2" t="s">
        <v>87</v>
      </c>
      <c r="D60" s="6" t="s">
        <v>57</v>
      </c>
      <c r="E60" s="6" t="s">
        <v>62</v>
      </c>
      <c r="F60" s="2" t="s">
        <v>15</v>
      </c>
      <c r="G60" s="2" t="s">
        <v>15</v>
      </c>
      <c r="H60" s="2" t="s">
        <v>36</v>
      </c>
      <c r="I60" s="7">
        <v>6250</v>
      </c>
      <c r="J60" s="8">
        <v>40422</v>
      </c>
      <c r="K60" s="8">
        <v>40544</v>
      </c>
      <c r="L60" s="4">
        <v>2828.84</v>
      </c>
      <c r="M60" s="4">
        <v>2828.84</v>
      </c>
      <c r="N60" s="9">
        <v>0</v>
      </c>
      <c r="O60" s="2" t="s">
        <v>18</v>
      </c>
      <c r="P60" s="2"/>
      <c r="Q60" s="2"/>
      <c r="R60" s="2"/>
      <c r="S60" s="2"/>
    </row>
    <row r="61" spans="1:19" ht="30" x14ac:dyDescent="0.25">
      <c r="A61" s="2" t="s">
        <v>85</v>
      </c>
      <c r="B61" s="6" t="s">
        <v>86</v>
      </c>
      <c r="C61" s="2" t="s">
        <v>87</v>
      </c>
      <c r="D61" s="6" t="s">
        <v>74</v>
      </c>
      <c r="E61" s="6" t="s">
        <v>88</v>
      </c>
      <c r="F61" s="2" t="s">
        <v>89</v>
      </c>
      <c r="G61" s="2" t="s">
        <v>88</v>
      </c>
      <c r="H61" s="2" t="s">
        <v>18</v>
      </c>
      <c r="I61" s="7">
        <v>15131.5</v>
      </c>
      <c r="J61" s="8">
        <v>40330</v>
      </c>
      <c r="K61" s="8">
        <v>40695</v>
      </c>
      <c r="L61" s="4" t="s">
        <v>17</v>
      </c>
      <c r="M61" s="4" t="s">
        <v>18</v>
      </c>
      <c r="N61" s="9" t="s">
        <v>18</v>
      </c>
      <c r="O61" s="2" t="s">
        <v>18</v>
      </c>
      <c r="P61" s="2"/>
      <c r="Q61" s="2"/>
      <c r="R61" s="2"/>
      <c r="S61" s="2"/>
    </row>
    <row r="62" spans="1:19" ht="30" x14ac:dyDescent="0.25">
      <c r="A62" s="2" t="s">
        <v>159</v>
      </c>
      <c r="B62" s="6" t="s">
        <v>160</v>
      </c>
      <c r="C62" s="2" t="s">
        <v>34</v>
      </c>
      <c r="D62" s="6" t="s">
        <v>65</v>
      </c>
      <c r="E62" s="6" t="s">
        <v>66</v>
      </c>
      <c r="F62" s="2" t="s">
        <v>161</v>
      </c>
      <c r="G62" s="2" t="s">
        <v>162</v>
      </c>
      <c r="H62" s="2" t="s">
        <v>18</v>
      </c>
      <c r="I62" s="7">
        <v>20967.740000000002</v>
      </c>
      <c r="J62" s="8">
        <v>40299</v>
      </c>
      <c r="K62" s="8">
        <v>40787</v>
      </c>
      <c r="L62" s="4">
        <v>34883.54</v>
      </c>
      <c r="M62" s="4">
        <v>34883.54</v>
      </c>
      <c r="N62" s="9">
        <f>Table1[[#This Row],[Total amount of Capital Gains repayment initially owed to IPSA]]-Table1[[#This Row],[Total amount repaid to IPSA to 31/03/2015]]</f>
        <v>0</v>
      </c>
      <c r="O62" s="2" t="s">
        <v>18</v>
      </c>
      <c r="P62" s="2"/>
      <c r="Q62" s="2"/>
      <c r="R62" s="2"/>
      <c r="S62" s="2"/>
    </row>
    <row r="63" spans="1:19" ht="30" x14ac:dyDescent="0.25">
      <c r="A63" s="2" t="s">
        <v>147</v>
      </c>
      <c r="B63" s="6" t="s">
        <v>148</v>
      </c>
      <c r="C63" s="2" t="s">
        <v>34</v>
      </c>
      <c r="D63" s="6" t="s">
        <v>149</v>
      </c>
      <c r="E63" s="6" t="s">
        <v>150</v>
      </c>
      <c r="F63" s="2" t="s">
        <v>149</v>
      </c>
      <c r="G63" s="2" t="s">
        <v>151</v>
      </c>
      <c r="H63" s="2" t="s">
        <v>18</v>
      </c>
      <c r="I63" s="7">
        <v>14585.05</v>
      </c>
      <c r="J63" s="8">
        <v>40299</v>
      </c>
      <c r="K63" s="8">
        <v>40969</v>
      </c>
      <c r="L63" s="4">
        <v>4963.3900000000003</v>
      </c>
      <c r="M63" s="4">
        <v>4963.3900000000003</v>
      </c>
      <c r="N63" s="9">
        <v>0</v>
      </c>
      <c r="O63" s="2" t="s">
        <v>18</v>
      </c>
      <c r="P63" s="2"/>
      <c r="Q63" s="2"/>
      <c r="R63" s="2"/>
      <c r="S63" s="2"/>
    </row>
    <row r="64" spans="1:19" ht="30" x14ac:dyDescent="0.25">
      <c r="A64" s="2" t="s">
        <v>59</v>
      </c>
      <c r="B64" s="6" t="s">
        <v>60</v>
      </c>
      <c r="C64" s="2" t="s">
        <v>42</v>
      </c>
      <c r="D64" s="6" t="s">
        <v>61</v>
      </c>
      <c r="E64" s="6" t="s">
        <v>62</v>
      </c>
      <c r="F64" s="2" t="s">
        <v>15</v>
      </c>
      <c r="G64" s="2" t="s">
        <v>15</v>
      </c>
      <c r="H64" s="2" t="s">
        <v>63</v>
      </c>
      <c r="I64" s="7">
        <v>12174.63</v>
      </c>
      <c r="J64" s="11">
        <v>40299</v>
      </c>
      <c r="K64" s="11">
        <v>40817</v>
      </c>
      <c r="L64" s="4" t="s">
        <v>17</v>
      </c>
      <c r="M64" s="4" t="s">
        <v>18</v>
      </c>
      <c r="N64" s="9" t="s">
        <v>18</v>
      </c>
      <c r="O64" s="2" t="s">
        <v>18</v>
      </c>
      <c r="P64" s="2"/>
      <c r="Q64" s="2"/>
      <c r="R64" s="2"/>
      <c r="S64" s="2"/>
    </row>
    <row r="65" spans="1:19" x14ac:dyDescent="0.25">
      <c r="A65" s="2" t="s">
        <v>324</v>
      </c>
      <c r="B65" s="6" t="s">
        <v>325</v>
      </c>
      <c r="C65" s="2" t="s">
        <v>99</v>
      </c>
      <c r="D65" s="6" t="s">
        <v>55</v>
      </c>
      <c r="E65" s="6" t="s">
        <v>56</v>
      </c>
      <c r="F65" s="2" t="s">
        <v>93</v>
      </c>
      <c r="G65" s="2" t="s">
        <v>46</v>
      </c>
      <c r="H65" s="2" t="s">
        <v>18</v>
      </c>
      <c r="I65" s="7">
        <v>19633.900000000001</v>
      </c>
      <c r="J65" s="8">
        <v>40299</v>
      </c>
      <c r="K65" s="8">
        <v>41122</v>
      </c>
      <c r="L65" s="4">
        <v>1448.46</v>
      </c>
      <c r="M65" s="4">
        <v>1448.46</v>
      </c>
      <c r="N65" s="9">
        <v>0</v>
      </c>
      <c r="O65" s="2" t="s">
        <v>18</v>
      </c>
      <c r="P65" s="2"/>
      <c r="Q65" s="2"/>
      <c r="R65" s="2"/>
      <c r="S65" s="2"/>
    </row>
    <row r="66" spans="1:19" x14ac:dyDescent="0.25">
      <c r="A66" s="2" t="s">
        <v>238</v>
      </c>
      <c r="B66" s="6" t="s">
        <v>239</v>
      </c>
      <c r="C66" s="2" t="s">
        <v>21</v>
      </c>
      <c r="D66" s="6" t="s">
        <v>134</v>
      </c>
      <c r="E66" s="6" t="s">
        <v>133</v>
      </c>
      <c r="F66" s="2" t="s">
        <v>134</v>
      </c>
      <c r="G66" s="2" t="s">
        <v>133</v>
      </c>
      <c r="H66" s="2" t="s">
        <v>18</v>
      </c>
      <c r="I66" s="7">
        <v>6834.06</v>
      </c>
      <c r="J66" s="8">
        <v>40299</v>
      </c>
      <c r="K66" s="8">
        <v>41061</v>
      </c>
      <c r="L66" s="4" t="s">
        <v>17</v>
      </c>
      <c r="M66" s="4" t="s">
        <v>18</v>
      </c>
      <c r="N66" s="9" t="s">
        <v>18</v>
      </c>
      <c r="O66" s="2" t="s">
        <v>18</v>
      </c>
      <c r="P66" s="2"/>
      <c r="Q66" s="2"/>
      <c r="R66" s="2"/>
      <c r="S66" s="2"/>
    </row>
    <row r="67" spans="1:19" x14ac:dyDescent="0.25">
      <c r="A67" s="2" t="s">
        <v>305</v>
      </c>
      <c r="B67" s="6" t="s">
        <v>306</v>
      </c>
      <c r="C67" s="2" t="s">
        <v>34</v>
      </c>
      <c r="D67" s="2" t="s">
        <v>65</v>
      </c>
      <c r="E67" s="6" t="s">
        <v>66</v>
      </c>
      <c r="F67" s="2" t="s">
        <v>307</v>
      </c>
      <c r="G67" s="2" t="s">
        <v>46</v>
      </c>
      <c r="H67" s="2" t="s">
        <v>18</v>
      </c>
      <c r="I67" s="7">
        <v>28668.77</v>
      </c>
      <c r="J67" s="8">
        <v>40299</v>
      </c>
      <c r="K67" s="8">
        <v>41091</v>
      </c>
      <c r="L67" s="4" t="s">
        <v>17</v>
      </c>
      <c r="M67" s="4" t="s">
        <v>18</v>
      </c>
      <c r="N67" s="9" t="s">
        <v>18</v>
      </c>
      <c r="O67" s="2" t="s">
        <v>18</v>
      </c>
      <c r="P67" s="2"/>
      <c r="Q67" s="2"/>
      <c r="R67" s="2"/>
      <c r="S67" s="2"/>
    </row>
    <row r="68" spans="1:19" ht="30" x14ac:dyDescent="0.25">
      <c r="A68" s="2" t="s">
        <v>177</v>
      </c>
      <c r="B68" s="6" t="s">
        <v>178</v>
      </c>
      <c r="C68" s="2" t="s">
        <v>179</v>
      </c>
      <c r="D68" s="6" t="s">
        <v>55</v>
      </c>
      <c r="E68" s="6" t="s">
        <v>56</v>
      </c>
      <c r="F68" s="2" t="s">
        <v>15</v>
      </c>
      <c r="G68" s="2" t="s">
        <v>15</v>
      </c>
      <c r="H68" s="2" t="s">
        <v>180</v>
      </c>
      <c r="I68" s="7">
        <v>13899.26</v>
      </c>
      <c r="J68" s="8">
        <v>40299</v>
      </c>
      <c r="K68" s="8">
        <v>40787</v>
      </c>
      <c r="L68" s="4" t="s">
        <v>17</v>
      </c>
      <c r="M68" s="4" t="s">
        <v>18</v>
      </c>
      <c r="N68" s="9" t="s">
        <v>18</v>
      </c>
      <c r="O68" s="2" t="s">
        <v>18</v>
      </c>
      <c r="P68" s="2"/>
      <c r="Q68" s="2"/>
      <c r="R68" s="2"/>
      <c r="S68" s="2"/>
    </row>
    <row r="69" spans="1:19" x14ac:dyDescent="0.25">
      <c r="A69" s="2" t="s">
        <v>181</v>
      </c>
      <c r="B69" s="6" t="s">
        <v>182</v>
      </c>
      <c r="C69" s="2" t="s">
        <v>183</v>
      </c>
      <c r="D69" s="6" t="s">
        <v>184</v>
      </c>
      <c r="E69" s="6" t="s">
        <v>185</v>
      </c>
      <c r="F69" s="2" t="s">
        <v>184</v>
      </c>
      <c r="G69" s="2" t="s">
        <v>185</v>
      </c>
      <c r="H69" s="2" t="s">
        <v>18</v>
      </c>
      <c r="I69" s="7">
        <v>32494.86</v>
      </c>
      <c r="J69" s="8">
        <v>40299</v>
      </c>
      <c r="K69" s="8">
        <v>41122</v>
      </c>
      <c r="L69" s="4" t="s">
        <v>17</v>
      </c>
      <c r="M69" s="4" t="s">
        <v>18</v>
      </c>
      <c r="N69" s="9" t="s">
        <v>18</v>
      </c>
      <c r="O69" s="2" t="s">
        <v>18</v>
      </c>
      <c r="P69" s="2"/>
      <c r="Q69" s="2"/>
      <c r="R69" s="2"/>
      <c r="S69" s="2"/>
    </row>
    <row r="70" spans="1:19" x14ac:dyDescent="0.25">
      <c r="A70" s="2" t="s">
        <v>326</v>
      </c>
      <c r="B70" s="6" t="s">
        <v>327</v>
      </c>
      <c r="C70" s="2" t="s">
        <v>34</v>
      </c>
      <c r="D70" s="6" t="s">
        <v>328</v>
      </c>
      <c r="E70" s="6" t="s">
        <v>329</v>
      </c>
      <c r="F70" s="2" t="s">
        <v>330</v>
      </c>
      <c r="G70" s="2" t="s">
        <v>329</v>
      </c>
      <c r="H70" s="2" t="s">
        <v>18</v>
      </c>
      <c r="I70" s="7">
        <v>19913.060000000001</v>
      </c>
      <c r="J70" s="8">
        <v>40299</v>
      </c>
      <c r="K70" s="8">
        <v>41122</v>
      </c>
      <c r="L70" s="4">
        <v>3215.74</v>
      </c>
      <c r="M70" s="4">
        <v>3215.74</v>
      </c>
      <c r="N70" s="9">
        <v>0</v>
      </c>
      <c r="O70" s="2" t="s">
        <v>18</v>
      </c>
      <c r="P70" s="2"/>
      <c r="Q70" s="2"/>
      <c r="R70" s="2"/>
      <c r="S70" s="2"/>
    </row>
    <row r="71" spans="1:19" x14ac:dyDescent="0.25">
      <c r="A71" s="2" t="s">
        <v>115</v>
      </c>
      <c r="B71" s="6" t="s">
        <v>116</v>
      </c>
      <c r="C71" s="2" t="s">
        <v>117</v>
      </c>
      <c r="D71" s="6" t="s">
        <v>118</v>
      </c>
      <c r="E71" s="6" t="s">
        <v>119</v>
      </c>
      <c r="F71" s="2" t="s">
        <v>118</v>
      </c>
      <c r="G71" s="2" t="s">
        <v>119</v>
      </c>
      <c r="H71" s="2" t="s">
        <v>18</v>
      </c>
      <c r="I71" s="7">
        <v>13508.06</v>
      </c>
      <c r="J71" s="8">
        <v>40299</v>
      </c>
      <c r="K71" s="8">
        <v>40603</v>
      </c>
      <c r="L71" s="4" t="s">
        <v>17</v>
      </c>
      <c r="M71" s="4" t="s">
        <v>18</v>
      </c>
      <c r="N71" s="9" t="s">
        <v>18</v>
      </c>
      <c r="O71" s="2" t="s">
        <v>18</v>
      </c>
      <c r="P71" s="2"/>
      <c r="Q71" s="2"/>
      <c r="R71" s="2"/>
      <c r="S71" s="2"/>
    </row>
    <row r="72" spans="1:19" x14ac:dyDescent="0.25">
      <c r="A72" s="2" t="s">
        <v>202</v>
      </c>
      <c r="B72" s="6" t="s">
        <v>203</v>
      </c>
      <c r="C72" s="2" t="s">
        <v>204</v>
      </c>
      <c r="D72" s="6" t="s">
        <v>55</v>
      </c>
      <c r="E72" s="6" t="s">
        <v>100</v>
      </c>
      <c r="F72" s="2" t="s">
        <v>15</v>
      </c>
      <c r="G72" s="2" t="s">
        <v>15</v>
      </c>
      <c r="H72" s="2" t="s">
        <v>205</v>
      </c>
      <c r="I72" s="7">
        <v>6929.91</v>
      </c>
      <c r="J72" s="8">
        <v>40299</v>
      </c>
      <c r="K72" s="8">
        <v>40634</v>
      </c>
      <c r="L72" s="4">
        <v>29763.599999999999</v>
      </c>
      <c r="M72" s="4">
        <v>29763.599999999999</v>
      </c>
      <c r="N72" s="9">
        <f>Table1[[#This Row],[Total amount of Capital Gains repayment initially owed to IPSA]]-Table1[[#This Row],[Total amount repaid to IPSA to 31/03/2015]]</f>
        <v>0</v>
      </c>
      <c r="O72" s="2" t="s">
        <v>18</v>
      </c>
      <c r="P72" s="2"/>
      <c r="Q72" s="2"/>
      <c r="R72" s="2"/>
      <c r="S72" s="2"/>
    </row>
  </sheetData>
  <pageMargins left="0.70866141732283472" right="0.70866141732283472" top="0.74803149606299213" bottom="0.74803149606299213" header="0.31496062992125984" footer="0.31496062992125984"/>
  <pageSetup paperSize="9" scale="28" orientation="landscape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3"/>
  <sheetViews>
    <sheetView workbookViewId="0">
      <pane xSplit="1" topLeftCell="D1" activePane="topRight" state="frozen"/>
      <selection pane="topRight" activeCell="M8" sqref="M8"/>
    </sheetView>
  </sheetViews>
  <sheetFormatPr defaultColWidth="14.85546875" defaultRowHeight="15" x14ac:dyDescent="0.25"/>
  <cols>
    <col min="1" max="1" width="18.85546875" style="2" bestFit="1" customWidth="1"/>
    <col min="2" max="2" width="24.85546875" style="2" customWidth="1"/>
    <col min="3" max="3" width="10.28515625" style="2" customWidth="1"/>
    <col min="4" max="4" width="26.140625" style="2" customWidth="1"/>
    <col min="5" max="5" width="26" style="2" customWidth="1"/>
    <col min="6" max="6" width="29.7109375" style="2" customWidth="1"/>
    <col min="7" max="7" width="18.5703125" style="2" customWidth="1"/>
    <col min="8" max="8" width="19.42578125" style="2" customWidth="1"/>
    <col min="9" max="9" width="14.85546875" style="2" customWidth="1"/>
    <col min="10" max="10" width="14.140625" style="2" customWidth="1"/>
    <col min="11" max="11" width="12.5703125" style="2" customWidth="1"/>
    <col min="12" max="12" width="12.7109375" style="4" customWidth="1"/>
    <col min="13" max="13" width="13.5703125" style="4" customWidth="1"/>
    <col min="14" max="14" width="12" style="2" customWidth="1"/>
    <col min="15" max="15" width="11.85546875" style="2" customWidth="1"/>
    <col min="16" max="19" width="14.85546875" style="12"/>
    <col min="20" max="16384" width="14.85546875" style="2"/>
  </cols>
  <sheetData>
    <row r="1" spans="1:19" ht="60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1" t="s">
        <v>337</v>
      </c>
      <c r="J1" s="2" t="s">
        <v>8</v>
      </c>
      <c r="K1" s="2" t="s">
        <v>9</v>
      </c>
      <c r="L1" s="4" t="s">
        <v>335</v>
      </c>
      <c r="M1" s="4" t="s">
        <v>338</v>
      </c>
      <c r="N1" s="3" t="s">
        <v>339</v>
      </c>
      <c r="O1" s="3" t="s">
        <v>336</v>
      </c>
      <c r="P1" s="2"/>
      <c r="Q1" s="2"/>
      <c r="R1" s="2"/>
      <c r="S1" s="2"/>
    </row>
    <row r="2" spans="1:19" ht="90" customHeight="1" x14ac:dyDescent="0.25">
      <c r="A2" s="2" t="s">
        <v>110</v>
      </c>
      <c r="B2" s="6" t="s">
        <v>111</v>
      </c>
      <c r="C2" s="2" t="s">
        <v>112</v>
      </c>
      <c r="D2" s="6" t="s">
        <v>113</v>
      </c>
      <c r="E2" s="6" t="s">
        <v>114</v>
      </c>
      <c r="F2" s="6" t="s">
        <v>113</v>
      </c>
      <c r="G2" s="2" t="s">
        <v>114</v>
      </c>
      <c r="H2" s="2" t="s">
        <v>18</v>
      </c>
      <c r="I2" s="7">
        <v>18229.560000000001</v>
      </c>
      <c r="J2" s="8">
        <v>40299</v>
      </c>
      <c r="K2" s="8">
        <v>40969</v>
      </c>
      <c r="L2" s="4" t="s">
        <v>17</v>
      </c>
      <c r="M2" s="4" t="s">
        <v>18</v>
      </c>
      <c r="N2" s="9" t="s">
        <v>18</v>
      </c>
      <c r="O2" s="2" t="s">
        <v>18</v>
      </c>
      <c r="P2" s="2"/>
      <c r="Q2" s="2"/>
      <c r="R2" s="2"/>
      <c r="S2" s="2"/>
    </row>
    <row r="3" spans="1:19" s="20" customFormat="1" ht="45" x14ac:dyDescent="0.25">
      <c r="A3" s="20" t="s">
        <v>138</v>
      </c>
      <c r="B3" s="21" t="s">
        <v>139</v>
      </c>
      <c r="C3" s="20" t="s">
        <v>140</v>
      </c>
      <c r="D3" s="21" t="s">
        <v>57</v>
      </c>
      <c r="E3" s="21" t="s">
        <v>62</v>
      </c>
      <c r="F3" s="20" t="s">
        <v>15</v>
      </c>
      <c r="G3" s="20" t="s">
        <v>15</v>
      </c>
      <c r="H3" s="20" t="s">
        <v>141</v>
      </c>
      <c r="I3" s="7">
        <v>20859.96</v>
      </c>
      <c r="J3" s="8">
        <v>40330</v>
      </c>
      <c r="K3" s="8">
        <v>41122</v>
      </c>
      <c r="L3" s="5">
        <v>22534.2</v>
      </c>
      <c r="M3" s="5">
        <v>22534.2</v>
      </c>
      <c r="N3" s="22">
        <f>Table13[[#This Row],[Total amount of Capital Gains repayment initially owed to IPSA]]-Table13[[#This Row],[Total amount repaid to IPSA to 31/03/2015]]</f>
        <v>0</v>
      </c>
      <c r="O3" s="23">
        <v>42005</v>
      </c>
    </row>
    <row r="4" spans="1:19" x14ac:dyDescent="0.25">
      <c r="A4" s="2" t="s">
        <v>223</v>
      </c>
      <c r="B4" s="6" t="s">
        <v>224</v>
      </c>
      <c r="C4" s="2" t="s">
        <v>225</v>
      </c>
      <c r="D4" s="6" t="s">
        <v>226</v>
      </c>
      <c r="E4" s="6" t="s">
        <v>227</v>
      </c>
      <c r="F4" s="2" t="s">
        <v>228</v>
      </c>
      <c r="G4" s="2" t="s">
        <v>227</v>
      </c>
      <c r="H4" s="2" t="s">
        <v>18</v>
      </c>
      <c r="I4" s="7">
        <v>19905.259999999998</v>
      </c>
      <c r="J4" s="8">
        <v>40330</v>
      </c>
      <c r="K4" s="8">
        <v>41122</v>
      </c>
      <c r="L4" s="4" t="s">
        <v>17</v>
      </c>
      <c r="M4" s="4" t="s">
        <v>18</v>
      </c>
      <c r="N4" s="9" t="s">
        <v>18</v>
      </c>
      <c r="O4" s="2" t="s">
        <v>18</v>
      </c>
      <c r="P4" s="2"/>
      <c r="Q4" s="2"/>
      <c r="R4" s="2"/>
      <c r="S4" s="2"/>
    </row>
    <row r="5" spans="1:19" ht="30" x14ac:dyDescent="0.25">
      <c r="A5" s="2" t="s">
        <v>289</v>
      </c>
      <c r="B5" s="6" t="s">
        <v>290</v>
      </c>
      <c r="C5" s="2" t="s">
        <v>42</v>
      </c>
      <c r="D5" s="6" t="s">
        <v>242</v>
      </c>
      <c r="E5" s="6" t="s">
        <v>44</v>
      </c>
      <c r="F5" s="2" t="s">
        <v>242</v>
      </c>
      <c r="G5" s="2" t="s">
        <v>44</v>
      </c>
      <c r="H5" s="2" t="s">
        <v>18</v>
      </c>
      <c r="I5" s="7">
        <v>6840.62</v>
      </c>
      <c r="J5" s="8">
        <v>40299</v>
      </c>
      <c r="K5" s="8">
        <v>41122</v>
      </c>
      <c r="L5" s="4">
        <v>3933.72</v>
      </c>
      <c r="M5" s="4">
        <v>3933.72</v>
      </c>
      <c r="N5" s="9">
        <v>0</v>
      </c>
      <c r="O5" s="2" t="s">
        <v>18</v>
      </c>
      <c r="P5" s="2"/>
      <c r="Q5" s="2"/>
      <c r="R5" s="2"/>
      <c r="S5" s="2"/>
    </row>
    <row r="6" spans="1:19" ht="30" x14ac:dyDescent="0.25">
      <c r="A6" s="2" t="s">
        <v>300</v>
      </c>
      <c r="B6" s="6" t="s">
        <v>301</v>
      </c>
      <c r="C6" s="2" t="s">
        <v>302</v>
      </c>
      <c r="D6" s="6" t="s">
        <v>303</v>
      </c>
      <c r="E6" s="6" t="s">
        <v>304</v>
      </c>
      <c r="F6" s="2" t="s">
        <v>303</v>
      </c>
      <c r="G6" s="2" t="s">
        <v>304</v>
      </c>
      <c r="H6" s="2" t="s">
        <v>18</v>
      </c>
      <c r="I6" s="7">
        <v>4802.37</v>
      </c>
      <c r="J6" s="8">
        <v>40299</v>
      </c>
      <c r="K6" s="8">
        <v>40513</v>
      </c>
      <c r="L6" s="4" t="s">
        <v>17</v>
      </c>
      <c r="M6" s="4" t="s">
        <v>18</v>
      </c>
      <c r="N6" s="9" t="s">
        <v>18</v>
      </c>
      <c r="O6" s="2" t="s">
        <v>18</v>
      </c>
      <c r="P6" s="2"/>
      <c r="Q6" s="2"/>
      <c r="R6" s="2"/>
      <c r="S6" s="2"/>
    </row>
    <row r="7" spans="1:19" s="13" customFormat="1" ht="45" x14ac:dyDescent="0.25">
      <c r="A7" s="13" t="s">
        <v>101</v>
      </c>
      <c r="B7" s="14" t="s">
        <v>102</v>
      </c>
      <c r="C7" s="13" t="s">
        <v>34</v>
      </c>
      <c r="D7" s="14" t="s">
        <v>65</v>
      </c>
      <c r="E7" s="14" t="s">
        <v>103</v>
      </c>
      <c r="F7" s="13" t="s">
        <v>65</v>
      </c>
      <c r="G7" s="13" t="s">
        <v>103</v>
      </c>
      <c r="H7" s="13" t="s">
        <v>18</v>
      </c>
      <c r="I7" s="15">
        <v>28308.35</v>
      </c>
      <c r="J7" s="16">
        <v>40299</v>
      </c>
      <c r="K7" s="16">
        <v>41030</v>
      </c>
      <c r="L7" s="19">
        <v>9469.36</v>
      </c>
      <c r="M7" s="19">
        <v>9469.36</v>
      </c>
      <c r="N7" s="17">
        <f>Table13[[#This Row],[Total amount of Capital Gains repayment initially owed to IPSA]]-Table13[[#This Row],[Total amount repaid to IPSA to 31/03/2015]]</f>
        <v>0</v>
      </c>
      <c r="O7" s="18">
        <v>42095</v>
      </c>
    </row>
    <row r="8" spans="1:19" x14ac:dyDescent="0.25">
      <c r="A8" s="2" t="s">
        <v>267</v>
      </c>
      <c r="B8" s="6" t="s">
        <v>268</v>
      </c>
      <c r="C8" s="2" t="s">
        <v>269</v>
      </c>
      <c r="D8" s="6" t="s">
        <v>35</v>
      </c>
      <c r="E8" s="6" t="s">
        <v>35</v>
      </c>
      <c r="F8" s="2" t="s">
        <v>15</v>
      </c>
      <c r="G8" s="2" t="s">
        <v>15</v>
      </c>
      <c r="H8" s="2" t="s">
        <v>270</v>
      </c>
      <c r="I8" s="7">
        <v>1250.06</v>
      </c>
      <c r="J8" s="8">
        <v>40299</v>
      </c>
      <c r="K8" s="8">
        <v>40330</v>
      </c>
      <c r="L8" s="4" t="s">
        <v>17</v>
      </c>
      <c r="M8" s="4" t="s">
        <v>18</v>
      </c>
      <c r="N8" s="9" t="s">
        <v>18</v>
      </c>
      <c r="O8" s="2" t="s">
        <v>18</v>
      </c>
      <c r="P8" s="2"/>
      <c r="Q8" s="2"/>
      <c r="R8" s="2"/>
      <c r="S8" s="2"/>
    </row>
    <row r="9" spans="1:19" ht="30" x14ac:dyDescent="0.25">
      <c r="A9" s="2" t="s">
        <v>10</v>
      </c>
      <c r="B9" s="6" t="s">
        <v>11</v>
      </c>
      <c r="C9" s="2" t="s">
        <v>12</v>
      </c>
      <c r="D9" s="6" t="s">
        <v>13</v>
      </c>
      <c r="E9" s="6" t="s">
        <v>14</v>
      </c>
      <c r="F9" s="2" t="s">
        <v>15</v>
      </c>
      <c r="G9" s="2" t="s">
        <v>15</v>
      </c>
      <c r="H9" s="2" t="s">
        <v>16</v>
      </c>
      <c r="I9" s="7">
        <v>25084.1</v>
      </c>
      <c r="J9" s="8">
        <v>40299</v>
      </c>
      <c r="K9" s="8">
        <v>41091</v>
      </c>
      <c r="L9" s="4" t="s">
        <v>17</v>
      </c>
      <c r="M9" s="4" t="s">
        <v>18</v>
      </c>
      <c r="N9" s="9" t="s">
        <v>18</v>
      </c>
      <c r="O9" s="2" t="s">
        <v>18</v>
      </c>
      <c r="P9" s="2"/>
      <c r="Q9" s="2"/>
      <c r="R9" s="2"/>
      <c r="S9" s="2"/>
    </row>
    <row r="10" spans="1:19" ht="30" x14ac:dyDescent="0.25">
      <c r="A10" s="2" t="s">
        <v>320</v>
      </c>
      <c r="B10" s="6" t="s">
        <v>321</v>
      </c>
      <c r="C10" s="2" t="s">
        <v>322</v>
      </c>
      <c r="D10" s="6" t="s">
        <v>194</v>
      </c>
      <c r="E10" s="6" t="s">
        <v>195</v>
      </c>
      <c r="F10" s="2" t="s">
        <v>15</v>
      </c>
      <c r="G10" s="2" t="s">
        <v>15</v>
      </c>
      <c r="H10" s="2" t="s">
        <v>323</v>
      </c>
      <c r="I10" s="7">
        <v>7474.97</v>
      </c>
      <c r="J10" s="8">
        <v>40299</v>
      </c>
      <c r="K10" s="8">
        <v>40513</v>
      </c>
      <c r="L10" s="4" t="s">
        <v>17</v>
      </c>
      <c r="M10" s="4" t="s">
        <v>18</v>
      </c>
      <c r="N10" s="9" t="s">
        <v>18</v>
      </c>
      <c r="O10" s="2" t="s">
        <v>18</v>
      </c>
      <c r="P10" s="2"/>
      <c r="Q10" s="2"/>
      <c r="R10" s="2"/>
      <c r="S10" s="2"/>
    </row>
    <row r="11" spans="1:19" s="20" customFormat="1" ht="30" x14ac:dyDescent="0.25">
      <c r="A11" s="20" t="s">
        <v>240</v>
      </c>
      <c r="B11" s="21" t="s">
        <v>241</v>
      </c>
      <c r="C11" s="20" t="s">
        <v>42</v>
      </c>
      <c r="D11" s="21" t="s">
        <v>242</v>
      </c>
      <c r="E11" s="21" t="s">
        <v>44</v>
      </c>
      <c r="F11" s="20" t="s">
        <v>134</v>
      </c>
      <c r="G11" s="20" t="s">
        <v>133</v>
      </c>
      <c r="H11" s="20" t="s">
        <v>18</v>
      </c>
      <c r="I11" s="7">
        <v>11310.76</v>
      </c>
      <c r="J11" s="8">
        <v>40299</v>
      </c>
      <c r="K11" s="8">
        <v>41091</v>
      </c>
      <c r="L11" s="5">
        <v>9177.1200000000008</v>
      </c>
      <c r="M11" s="5">
        <v>9177.1200000000008</v>
      </c>
      <c r="N11" s="22">
        <f>Table13[[#This Row],[Total amount of Capital Gains repayment initially owed to IPSA]]-Table13[[#This Row],[Total amount repaid to IPSA to 31/03/2015]]</f>
        <v>0</v>
      </c>
      <c r="O11" s="23">
        <v>42095</v>
      </c>
    </row>
    <row r="12" spans="1:19" x14ac:dyDescent="0.25">
      <c r="A12" s="2" t="s">
        <v>248</v>
      </c>
      <c r="B12" s="6" t="s">
        <v>249</v>
      </c>
      <c r="C12" s="2" t="s">
        <v>250</v>
      </c>
      <c r="D12" s="6" t="s">
        <v>251</v>
      </c>
      <c r="E12" s="6" t="s">
        <v>252</v>
      </c>
      <c r="F12" s="2" t="s">
        <v>15</v>
      </c>
      <c r="G12" s="2" t="s">
        <v>15</v>
      </c>
      <c r="H12" s="2" t="s">
        <v>253</v>
      </c>
      <c r="I12" s="7">
        <v>12436.79</v>
      </c>
      <c r="J12" s="8">
        <v>40299</v>
      </c>
      <c r="K12" s="8">
        <v>40969</v>
      </c>
      <c r="L12" s="4" t="s">
        <v>17</v>
      </c>
      <c r="M12" s="4" t="s">
        <v>18</v>
      </c>
      <c r="N12" s="9" t="s">
        <v>18</v>
      </c>
      <c r="O12" s="2" t="s">
        <v>18</v>
      </c>
      <c r="P12" s="2"/>
      <c r="Q12" s="2"/>
      <c r="R12" s="2"/>
      <c r="S12" s="2"/>
    </row>
    <row r="13" spans="1:19" ht="30" x14ac:dyDescent="0.25">
      <c r="A13" s="2" t="s">
        <v>97</v>
      </c>
      <c r="B13" s="6" t="s">
        <v>98</v>
      </c>
      <c r="C13" s="2" t="s">
        <v>99</v>
      </c>
      <c r="D13" s="6" t="s">
        <v>55</v>
      </c>
      <c r="E13" s="6" t="s">
        <v>100</v>
      </c>
      <c r="F13" s="2" t="s">
        <v>93</v>
      </c>
      <c r="G13" s="2" t="s">
        <v>46</v>
      </c>
      <c r="H13" s="2" t="s">
        <v>18</v>
      </c>
      <c r="I13" s="7">
        <v>20338.060000000001</v>
      </c>
      <c r="J13" s="8">
        <v>40299</v>
      </c>
      <c r="K13" s="8">
        <v>41122</v>
      </c>
      <c r="L13" s="4">
        <v>1448.46</v>
      </c>
      <c r="M13" s="4">
        <v>1448.46</v>
      </c>
      <c r="N13" s="9">
        <v>0</v>
      </c>
      <c r="O13" s="2" t="s">
        <v>18</v>
      </c>
      <c r="P13" s="2"/>
      <c r="Q13" s="2"/>
      <c r="R13" s="2"/>
      <c r="S13" s="2"/>
    </row>
  </sheetData>
  <pageMargins left="0.25" right="0.25" top="0.75" bottom="0.75" header="0.3" footer="0.3"/>
  <pageSetup paperSize="9" scale="43" orientation="landscape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Argent</dc:creator>
  <cp:lastModifiedBy>Steve Argent</cp:lastModifiedBy>
  <cp:lastPrinted>2015-06-24T09:04:55Z</cp:lastPrinted>
  <dcterms:created xsi:type="dcterms:W3CDTF">2014-03-05T10:23:43Z</dcterms:created>
  <dcterms:modified xsi:type="dcterms:W3CDTF">2015-07-02T09:21:17Z</dcterms:modified>
</cp:coreProperties>
</file>